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Лист1!$30:$33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1"/>
  <c r="N65" l="1"/>
  <c r="Z65" s="1"/>
  <c r="L65"/>
  <c r="V65" s="1"/>
  <c r="AL46"/>
  <c r="AX46" s="1"/>
  <c r="AJ46"/>
  <c r="AT46" s="1"/>
  <c r="N45"/>
  <c r="Z45" s="1"/>
  <c r="L45"/>
  <c r="V45" s="1"/>
  <c r="Z44"/>
  <c r="V44"/>
  <c r="AT51" l="1"/>
  <c r="AT52"/>
  <c r="AX43"/>
  <c r="AX49"/>
  <c r="AX50"/>
  <c r="N37"/>
  <c r="L37"/>
  <c r="N41"/>
  <c r="L41"/>
  <c r="AL43"/>
  <c r="AJ43"/>
  <c r="AT43" s="1"/>
  <c r="N43"/>
  <c r="L43"/>
  <c r="AL42"/>
  <c r="AX42" s="1"/>
  <c r="AJ42"/>
  <c r="AL40"/>
  <c r="AX40" s="1"/>
  <c r="AJ40"/>
  <c r="N38"/>
  <c r="N39"/>
  <c r="N47"/>
  <c r="N48"/>
  <c r="N36"/>
  <c r="L38"/>
  <c r="V38" s="1"/>
  <c r="L39"/>
  <c r="V39" s="1"/>
  <c r="L47"/>
  <c r="V47" s="1"/>
  <c r="L48"/>
  <c r="V48" s="1"/>
  <c r="L36"/>
  <c r="V36" s="1"/>
  <c r="AL49"/>
  <c r="AT49" s="1"/>
  <c r="AL50"/>
  <c r="AT50" s="1"/>
  <c r="AL35"/>
  <c r="AX35" s="1"/>
  <c r="AJ35"/>
  <c r="BD71"/>
  <c r="BB71"/>
  <c r="AF71"/>
  <c r="AD71"/>
  <c r="AX62"/>
  <c r="AX66"/>
  <c r="AX67"/>
  <c r="Z63"/>
  <c r="Z68"/>
  <c r="Z69"/>
  <c r="Z57"/>
  <c r="N58"/>
  <c r="Z58" s="1"/>
  <c r="L58"/>
  <c r="L57"/>
  <c r="V57" s="1"/>
  <c r="AT62"/>
  <c r="AL61"/>
  <c r="AX61" s="1"/>
  <c r="AJ61"/>
  <c r="AX85"/>
  <c r="AX76"/>
  <c r="AX75"/>
  <c r="AX74"/>
  <c r="AL64"/>
  <c r="AX64" s="1"/>
  <c r="AJ64"/>
  <c r="AL60"/>
  <c r="AX60" s="1"/>
  <c r="AJ60"/>
  <c r="N59"/>
  <c r="Z59" s="1"/>
  <c r="L59"/>
  <c r="AZ53"/>
  <c r="AV53"/>
  <c r="AR53"/>
  <c r="AP53"/>
  <c r="AN53"/>
  <c r="AH53"/>
  <c r="AB53"/>
  <c r="Z53"/>
  <c r="X53"/>
  <c r="T53"/>
  <c r="R53"/>
  <c r="P53"/>
  <c r="J53"/>
  <c r="AV90"/>
  <c r="AT90"/>
  <c r="AR90"/>
  <c r="AP90"/>
  <c r="AN90"/>
  <c r="AL90"/>
  <c r="AH91" s="1"/>
  <c r="AJ90"/>
  <c r="AH90"/>
  <c r="AB90"/>
  <c r="X90"/>
  <c r="V90"/>
  <c r="T90"/>
  <c r="R90"/>
  <c r="P90"/>
  <c r="N90"/>
  <c r="J91" s="1"/>
  <c r="L90"/>
  <c r="J90"/>
  <c r="V43" l="1"/>
  <c r="AT35"/>
  <c r="AT40"/>
  <c r="V41"/>
  <c r="V37"/>
  <c r="V53"/>
  <c r="AT42"/>
  <c r="AT53" s="1"/>
  <c r="L53"/>
  <c r="AJ53"/>
  <c r="N53"/>
  <c r="AL53"/>
  <c r="AH54" s="1"/>
  <c r="V58"/>
  <c r="AT61"/>
  <c r="AT60"/>
  <c r="AT64"/>
  <c r="V59"/>
  <c r="V63"/>
  <c r="V56"/>
  <c r="J72"/>
  <c r="Z56"/>
  <c r="AJ70"/>
  <c r="AZ71"/>
  <c r="AV71"/>
  <c r="AR71"/>
  <c r="AP71"/>
  <c r="AN71"/>
  <c r="AH71"/>
  <c r="AB71"/>
  <c r="X71"/>
  <c r="L71"/>
  <c r="J71"/>
  <c r="AJ71" l="1"/>
  <c r="V71"/>
  <c r="AL71"/>
  <c r="AH72" s="1"/>
  <c r="AX71"/>
  <c r="AT71" l="1"/>
</calcChain>
</file>

<file path=xl/sharedStrings.xml><?xml version="1.0" encoding="utf-8"?>
<sst xmlns="http://schemas.openxmlformats.org/spreadsheetml/2006/main" count="389" uniqueCount="200">
  <si>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</si>
  <si>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</si>
  <si>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</si>
  <si>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</si>
  <si>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</si>
  <si>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</si>
  <si>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</si>
  <si>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</si>
  <si>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</si>
  <si>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</si>
  <si>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</si>
  <si>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</si>
  <si>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</si>
  <si>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</si>
  <si>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</si>
  <si>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</si>
  <si>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</si>
  <si>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</si>
  <si>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</si>
  <si>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</si>
  <si>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</si>
  <si>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</si>
  <si>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</si>
  <si>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</si>
  <si>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</si>
  <si>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</si>
  <si>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І. ГРАФІК НАВЧАЛЬНОГО ПРОЦЕСУ</t>
  </si>
  <si>
    <t>ІІ. Зведені дані бюджету часу (в тижнях)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</si>
  <si>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</si>
  <si>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</si>
  <si>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</si>
  <si>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</si>
  <si>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</si>
  <si>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</si>
  <si>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</si>
  <si>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</si>
  <si>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</si>
  <si>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</si>
  <si>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</si>
  <si>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</si>
  <si>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</si>
  <si>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</si>
  <si>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</si>
  <si>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</si>
  <si>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</si>
  <si>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</si>
  <si>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</si>
  <si>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</si>
  <si>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 - практика</t>
  </si>
  <si>
    <t>с</t>
  </si>
  <si>
    <t>п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</si>
  <si>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</si>
  <si>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</si>
  <si>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</si>
  <si>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</si>
  <si>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ІV. Практика</t>
  </si>
  <si>
    <t>лекційні потоки</t>
  </si>
  <si>
    <t>Середнє тижневе навантаження</t>
  </si>
  <si>
    <t>самостійна робота</t>
  </si>
  <si>
    <t>індивідуальна робота</t>
  </si>
  <si>
    <t>самостійна  робота</t>
  </si>
  <si>
    <t>Перший проректор</t>
  </si>
  <si>
    <t>Разом за 2 курсом</t>
  </si>
  <si>
    <t>Разом за 3 курсом</t>
  </si>
  <si>
    <t>Освітня програма:</t>
  </si>
  <si>
    <t>атестаія</t>
  </si>
  <si>
    <t xml:space="preserve">Форма навчання: </t>
  </si>
  <si>
    <t>бакалавр</t>
  </si>
  <si>
    <t xml:space="preserve">Освітній ступінь: </t>
  </si>
  <si>
    <t>денна</t>
  </si>
  <si>
    <t>ЗАТВЕРДЖУЮ</t>
  </si>
  <si>
    <t>10 16</t>
  </si>
  <si>
    <t>17 23</t>
  </si>
  <si>
    <t>24 30</t>
  </si>
  <si>
    <t>Біологія</t>
  </si>
  <si>
    <t>44</t>
  </si>
  <si>
    <t>20</t>
  </si>
  <si>
    <t>30</t>
  </si>
  <si>
    <t>Хімія органічна та біоорганічна</t>
  </si>
  <si>
    <t>Біохімія</t>
  </si>
  <si>
    <t>4д</t>
  </si>
  <si>
    <t>Фізіологія та біохімія рослин</t>
  </si>
  <si>
    <t>Фізіологія людини та тварин</t>
  </si>
  <si>
    <t>6д</t>
  </si>
  <si>
    <t>Навчальна практика з ботаніки та зоології</t>
  </si>
  <si>
    <t>диф. залік</t>
  </si>
  <si>
    <t>09 Біологія</t>
  </si>
  <si>
    <t>091 Біологія</t>
  </si>
  <si>
    <t>всі</t>
  </si>
  <si>
    <t>БФ.Б</t>
  </si>
  <si>
    <t>БФ.З</t>
  </si>
  <si>
    <t>БФ.ГФРМ</t>
  </si>
  <si>
    <t>БФ.ЕЗБ</t>
  </si>
  <si>
    <t>Теорія еволюції</t>
  </si>
  <si>
    <t>Молекулярна біологія</t>
  </si>
  <si>
    <t>Імунологія</t>
  </si>
  <si>
    <t>Біотехнологія</t>
  </si>
  <si>
    <t>Разом за 4 курсом</t>
  </si>
  <si>
    <t>VІ. Атестація</t>
  </si>
  <si>
    <t>Назва</t>
  </si>
  <si>
    <t>Семестр</t>
  </si>
  <si>
    <t>16 22</t>
  </si>
  <si>
    <t>23 29</t>
  </si>
  <si>
    <t>а</t>
  </si>
  <si>
    <t xml:space="preserve"> - атестація</t>
  </si>
  <si>
    <t>Бакалавр з біології</t>
  </si>
  <si>
    <t xml:space="preserve">Професійна кваліфікація: </t>
  </si>
  <si>
    <t>13 19</t>
  </si>
  <si>
    <t>20 26</t>
  </si>
  <si>
    <t>12 18</t>
  </si>
  <si>
    <t>19 25</t>
  </si>
  <si>
    <t>Декан біологічного факультету ________________________________Ярослава ГАСИНЕЦЬ</t>
  </si>
  <si>
    <t>Погоджено</t>
  </si>
  <si>
    <t>Заступник начальника навчальної частини                                                          Надія ЛЕМАК</t>
  </si>
  <si>
    <t>ННХЕ.ОХ</t>
  </si>
  <si>
    <t>____________ Олександр СЛИВКА</t>
  </si>
  <si>
    <t>11 17</t>
  </si>
  <si>
    <t>18 24</t>
  </si>
  <si>
    <t>25 31</t>
  </si>
  <si>
    <t>Фізика з основами біофізики</t>
  </si>
  <si>
    <t>Грунтознавство</t>
  </si>
  <si>
    <t>Виробнича практика</t>
  </si>
  <si>
    <t>Вибіркова дисципліна із кафедрального каталогу (Заповідна справа)</t>
  </si>
  <si>
    <t>Біологічний факультет</t>
  </si>
  <si>
    <t>091 Біологія та біохімія</t>
  </si>
  <si>
    <t>Бакалавр з біології та біохімії</t>
  </si>
  <si>
    <t>02 08</t>
  </si>
  <si>
    <t>09 15</t>
  </si>
  <si>
    <t>04 10</t>
  </si>
  <si>
    <t>30 05</t>
  </si>
  <si>
    <t>06 12</t>
  </si>
  <si>
    <t>27 02</t>
  </si>
  <si>
    <t>03 09</t>
  </si>
  <si>
    <t>05 11</t>
  </si>
  <si>
    <t>26 01</t>
  </si>
  <si>
    <t>Комплексний кваліфікаційний іспит з біології</t>
  </si>
  <si>
    <r>
      <t xml:space="preserve">4 курс </t>
    </r>
    <r>
      <rPr>
        <sz val="12"/>
        <rFont val="Arial Cyr"/>
        <charset val="204"/>
      </rPr>
      <t>(на основі навч. плану, затвердженого в 2021 році)</t>
    </r>
  </si>
  <si>
    <t>Філософія</t>
  </si>
  <si>
    <t>ФСН.Ф</t>
  </si>
  <si>
    <t>Екологія з основами екології людини</t>
  </si>
  <si>
    <t>Біологія індивідуального розвитку</t>
  </si>
  <si>
    <t>Генетика</t>
  </si>
  <si>
    <t>Мікробіологія та вірусологія</t>
  </si>
  <si>
    <t>Курсова робота</t>
  </si>
  <si>
    <t>8д</t>
  </si>
  <si>
    <t>диф. Залік</t>
  </si>
  <si>
    <t>Виробнича практика за спеціальністю</t>
  </si>
  <si>
    <t xml:space="preserve">Вибіркова дисципліна із загальноуніверситетського каталогу (Цивільний захист та екологічне право)  </t>
  </si>
  <si>
    <t>Вибіркова дисципліна із кафедрального каталогу (Косметична мікробіологія)</t>
  </si>
  <si>
    <t>Вибіркова дисципліна із кафедрального каталогу (Декоративне садівництво та квітникарство)</t>
  </si>
  <si>
    <t>Вибіркова дисципліна із кафедрального каталогу (Неформальна освіта та академічна мобільність)</t>
  </si>
  <si>
    <t>І семестр (18/18/18/16 тижнів)</t>
  </si>
  <si>
    <t>ІІ семестр (14/14/14/14 тижнів)</t>
  </si>
  <si>
    <t>Навчальна практика з ботаніки 2</t>
  </si>
  <si>
    <t>Навчальна практика з зоології 2</t>
  </si>
  <si>
    <t>24</t>
  </si>
  <si>
    <t>ЗК.НК</t>
  </si>
  <si>
    <t>ФізФ.ПФКЕ</t>
  </si>
  <si>
    <t>"_____" _________ 2025 р.</t>
  </si>
  <si>
    <t>РОБОЧИЙ НАВЧАЛЬНИЙ ПЛАН НА 2025/2026 НАВЧАЛЬНИЙ РІК</t>
  </si>
  <si>
    <t xml:space="preserve">Розрахунковий строк виконання освітньої програми: </t>
  </si>
  <si>
    <t>4 роки</t>
  </si>
  <si>
    <t xml:space="preserve">Спеціальність 2-3 курс:                                                   </t>
  </si>
  <si>
    <t xml:space="preserve">Спеціальність 4 курс:                                                   </t>
  </si>
  <si>
    <t xml:space="preserve">Освітня кваліфікація 2-3 курс: </t>
  </si>
  <si>
    <t xml:space="preserve">Освітня кваліфікація 4 курс: </t>
  </si>
  <si>
    <t>01 07</t>
  </si>
  <si>
    <t>08 14</t>
  </si>
  <si>
    <t>15 21</t>
  </si>
  <si>
    <t>22 28</t>
  </si>
  <si>
    <t>29 05</t>
  </si>
  <si>
    <t>29 04</t>
  </si>
  <si>
    <t>23 01</t>
  </si>
  <si>
    <t>27 03</t>
  </si>
  <si>
    <t>Робочий навчальний план схвалено на засіданні Вченої ради факультету, протокол № ___ від "_____" _____ 2025 р.</t>
  </si>
  <si>
    <r>
      <t xml:space="preserve">3 курс </t>
    </r>
    <r>
      <rPr>
        <sz val="12"/>
        <rFont val="Arial Cyr"/>
        <charset val="204"/>
      </rPr>
      <t>(на основі навч. плану, затвердженого в 2023 році)</t>
    </r>
  </si>
  <si>
    <t>Основи наукових досліджень у біології</t>
  </si>
  <si>
    <t>Лібораторний практикум з біології</t>
  </si>
  <si>
    <r>
      <t xml:space="preserve">2 курс </t>
    </r>
    <r>
      <rPr>
        <sz val="12"/>
        <rFont val="Arial Cyr"/>
        <charset val="204"/>
      </rPr>
      <t>(на основі навч. плану, затвердженого в 2024 році)</t>
    </r>
  </si>
  <si>
    <t xml:space="preserve">Антикорупція та доброчесність </t>
  </si>
  <si>
    <t>ЮФ.АФІП</t>
  </si>
  <si>
    <t>Основи екології</t>
  </si>
  <si>
    <t>Альгологія та мікологія</t>
  </si>
  <si>
    <t>Досягнення, проблеми і перспективи сучасної біології</t>
  </si>
  <si>
    <t>Зоологія хребетних</t>
  </si>
  <si>
    <t>Ботаніка: вищі рослини</t>
  </si>
  <si>
    <t>Базова загальновійськова підготовка</t>
  </si>
  <si>
    <t>3*</t>
  </si>
  <si>
    <t>3д</t>
  </si>
  <si>
    <t>Вибіркова дисципліна із кафедрального каталогу (Методика провведення лабораторних робіт з біології)</t>
  </si>
  <si>
    <t xml:space="preserve">Вибіркова дисципліна із кафедрального каталогу (Біологічні та екологічні основи пандемій)  </t>
  </si>
  <si>
    <t xml:space="preserve">Вибіркова дисципліна із кафедрального каталогу (Популяційня біологія) </t>
  </si>
  <si>
    <t xml:space="preserve">Вибіркова дисципліна із кафедрального каталогу (Орнітологія та теріологія )  </t>
  </si>
  <si>
    <t>Вибіркова дисципліна із кафедрального каталогу (Екоменеджмент та відновлення природних екосистем різних типів)</t>
  </si>
  <si>
    <t>Вибіркова дисципліна із кафедрального каталогу (Орнітологія та теріологія)</t>
  </si>
  <si>
    <t>Вибіркова дисципліна із кафедрального каталогу (Грантрайтинг)</t>
  </si>
  <si>
    <t>Вибіркова дисципліна із кафедрального каталогу (Глобальні екологічні проблеми людства)</t>
  </si>
  <si>
    <t>ВДЗК Озеленення інтер’єрів та фітодизайн</t>
  </si>
  <si>
    <t>ВДЗК Біологія поведінки людини</t>
  </si>
  <si>
    <t>Вибіркова дисципліна із загальноуніверситетського каталогу (Біоекобезпека)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</si>
</sst>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name val="Arial Cyr"/>
      <charset val="204"/>
    </font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7"/>
      <color rgb="FFFF0000"/>
      <name val="Arial Cyr"/>
      <charset val="204"/>
    </font>
    <font>
      <i/>
      <sz val="8"/>
      <name val="Arial Cyr"/>
      <charset val="204"/>
    </font>
    <font>
      <b/>
      <i/>
      <sz val="8"/>
      <name val="Arial Cyr"/>
      <charset val="204"/>
    </font>
    <font>
      <sz val="8"/>
      <color rgb="FF00B050"/>
      <name val="Arial Cyr"/>
      <charset val="204"/>
    </font>
    <font>
      <sz val="9"/>
      <color rgb="FF00B050"/>
      <name val="Arial Cyr"/>
      <charset val="204"/>
    </font>
    <font>
      <b/>
      <i/>
      <sz val="9"/>
      <name val="Arial Cyr"/>
      <charset val="204"/>
    </font>
    <font>
      <b/>
      <i/>
      <sz val="9"/>
      <color theme="1"/>
      <name val="Arial Cyr"/>
      <charset val="204"/>
    </font>
    <font>
      <sz val="9"/>
      <color rgb="FF0070C0"/>
      <name val="Arial Cyr"/>
      <charset val="204"/>
    </font>
    <font>
      <sz val="9"/>
      <color theme="9" tint="-0.249977111117893"/>
      <name val="Arial Cyr"/>
      <charset val="204"/>
    </font>
    <font>
      <sz val="9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8">
    <xf numFmtId="0" fontId="0" fillId="0" borderId="0" xfId="0"/>
    <xf numFmtId="0" fontId="3" fillId="0" borderId="0" xfId="0" applyFont="1"/>
    <xf numFmtId="0" fontId="1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4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/>
    <xf numFmtId="49" fontId="8" fillId="0" borderId="0" xfId="0" applyNumberFormat="1" applyFont="1"/>
    <xf numFmtId="49" fontId="8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textRotation="90"/>
    </xf>
    <xf numFmtId="0" fontId="4" fillId="0" borderId="0" xfId="0" applyFont="1" applyAlignment="1"/>
    <xf numFmtId="0" fontId="11" fillId="0" borderId="0" xfId="0" applyFont="1" applyAlignment="1"/>
    <xf numFmtId="0" fontId="12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49" fontId="2" fillId="0" borderId="0" xfId="0" applyNumberFormat="1" applyFont="1" applyBorder="1"/>
    <xf numFmtId="0" fontId="2" fillId="0" borderId="0" xfId="0" applyFont="1" applyBorder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2" fillId="0" borderId="1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65" xfId="0" applyFont="1" applyFill="1" applyBorder="1" applyAlignment="1">
      <alignment horizontal="center"/>
    </xf>
    <xf numFmtId="0" fontId="2" fillId="0" borderId="58" xfId="0" applyFont="1" applyFill="1" applyBorder="1" applyAlignment="1">
      <alignment horizontal="center"/>
    </xf>
    <xf numFmtId="0" fontId="2" fillId="0" borderId="66" xfId="0" applyFont="1" applyFill="1" applyBorder="1" applyAlignment="1">
      <alignment horizontal="center"/>
    </xf>
    <xf numFmtId="0" fontId="0" fillId="0" borderId="0" xfId="0" applyFont="1" applyBorder="1"/>
    <xf numFmtId="49" fontId="8" fillId="0" borderId="0" xfId="0" applyNumberFormat="1" applyFont="1" applyBorder="1"/>
    <xf numFmtId="0" fontId="0" fillId="0" borderId="0" xfId="0" applyFont="1" applyAlignment="1">
      <alignment horizontal="left"/>
    </xf>
    <xf numFmtId="49" fontId="5" fillId="0" borderId="0" xfId="0" applyNumberFormat="1" applyFont="1" applyBorder="1" applyAlignment="1"/>
    <xf numFmtId="0" fontId="8" fillId="0" borderId="63" xfId="0" applyFont="1" applyBorder="1" applyAlignment="1">
      <alignment horizontal="center" vertical="center"/>
    </xf>
    <xf numFmtId="0" fontId="8" fillId="0" borderId="12" xfId="0" applyFont="1" applyBorder="1"/>
    <xf numFmtId="0" fontId="8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49" fontId="0" fillId="0" borderId="0" xfId="0" applyNumberFormat="1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6" fillId="0" borderId="0" xfId="0" applyFont="1" applyAlignment="1"/>
    <xf numFmtId="0" fontId="1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/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0" fillId="0" borderId="12" xfId="0" applyBorder="1"/>
    <xf numFmtId="0" fontId="0" fillId="0" borderId="5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5" xfId="0" applyBorder="1"/>
    <xf numFmtId="0" fontId="0" fillId="0" borderId="0" xfId="0" applyFont="1" applyFill="1"/>
    <xf numFmtId="0" fontId="5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18" fillId="0" borderId="24" xfId="0" applyFont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67" xfId="0" applyBorder="1" applyAlignment="1"/>
    <xf numFmtId="0" fontId="8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ill="1"/>
    <xf numFmtId="0" fontId="8" fillId="0" borderId="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1" fontId="19" fillId="0" borderId="24" xfId="0" applyNumberFormat="1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14" fillId="0" borderId="0" xfId="0" applyFont="1" applyFill="1"/>
    <xf numFmtId="1" fontId="8" fillId="0" borderId="24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/>
    </xf>
    <xf numFmtId="0" fontId="23" fillId="0" borderId="63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 vertical="center"/>
    </xf>
    <xf numFmtId="1" fontId="4" fillId="0" borderId="33" xfId="0" applyNumberFormat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1" fontId="0" fillId="0" borderId="17" xfId="0" applyNumberFormat="1" applyFon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" fontId="24" fillId="0" borderId="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/>
    </xf>
    <xf numFmtId="1" fontId="22" fillId="0" borderId="4" xfId="0" applyNumberFormat="1" applyFont="1" applyBorder="1" applyAlignment="1">
      <alignment horizontal="center" vertical="center"/>
    </xf>
    <xf numFmtId="164" fontId="2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1" fillId="0" borderId="42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4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10" fillId="0" borderId="21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10" fillId="0" borderId="31" xfId="0" applyNumberFormat="1" applyFont="1" applyBorder="1" applyAlignment="1">
      <alignment horizontal="center" vertical="center"/>
    </xf>
    <xf numFmtId="1" fontId="10" fillId="0" borderId="33" xfId="0" applyNumberFormat="1" applyFont="1" applyBorder="1" applyAlignment="1">
      <alignment horizontal="center" vertical="center"/>
    </xf>
    <xf numFmtId="1" fontId="10" fillId="0" borderId="52" xfId="0" applyNumberFormat="1" applyFont="1" applyBorder="1" applyAlignment="1">
      <alignment horizontal="center" vertical="center"/>
    </xf>
    <xf numFmtId="164" fontId="10" fillId="0" borderId="31" xfId="0" applyNumberFormat="1" applyFont="1" applyBorder="1" applyAlignment="1">
      <alignment horizontal="center" vertical="center"/>
    </xf>
    <xf numFmtId="164" fontId="10" fillId="0" borderId="33" xfId="0" applyNumberFormat="1" applyFont="1" applyBorder="1" applyAlignment="1">
      <alignment horizontal="center" vertical="center"/>
    </xf>
    <xf numFmtId="0" fontId="8" fillId="0" borderId="37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1" fontId="8" fillId="0" borderId="42" xfId="0" applyNumberFormat="1" applyFont="1" applyFill="1" applyBorder="1" applyAlignment="1">
      <alignment horizontal="center" vertical="center" wrapText="1"/>
    </xf>
    <xf numFmtId="1" fontId="8" fillId="0" borderId="38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20" fillId="0" borderId="37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0" fontId="20" fillId="0" borderId="37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/>
    </xf>
    <xf numFmtId="1" fontId="8" fillId="0" borderId="41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56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 textRotation="90"/>
    </xf>
    <xf numFmtId="0" fontId="3" fillId="0" borderId="16" xfId="0" applyFont="1" applyBorder="1" applyAlignment="1">
      <alignment horizontal="center" textRotation="90"/>
    </xf>
    <xf numFmtId="0" fontId="3" fillId="0" borderId="48" xfId="0" applyFont="1" applyBorder="1" applyAlignment="1">
      <alignment horizontal="center" textRotation="90"/>
    </xf>
    <xf numFmtId="0" fontId="3" fillId="0" borderId="52" xfId="0" applyFont="1" applyBorder="1" applyAlignment="1">
      <alignment horizontal="center" textRotation="90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47" xfId="0" applyFont="1" applyBorder="1" applyAlignment="1">
      <alignment horizontal="center" textRotation="90" wrapText="1"/>
    </xf>
    <xf numFmtId="0" fontId="3" fillId="0" borderId="51" xfId="0" applyFont="1" applyBorder="1" applyAlignment="1">
      <alignment horizontal="center" textRotation="90" wrapText="1"/>
    </xf>
    <xf numFmtId="0" fontId="3" fillId="0" borderId="48" xfId="0" applyFont="1" applyBorder="1" applyAlignment="1">
      <alignment horizontal="center" textRotation="90" wrapText="1"/>
    </xf>
    <xf numFmtId="0" fontId="3" fillId="0" borderId="52" xfId="0" applyFont="1" applyBorder="1" applyAlignment="1">
      <alignment horizontal="center" textRotation="90" wrapText="1"/>
    </xf>
    <xf numFmtId="0" fontId="3" fillId="0" borderId="29" xfId="0" applyFont="1" applyBorder="1" applyAlignment="1">
      <alignment horizontal="center" textRotation="90"/>
    </xf>
    <xf numFmtId="0" fontId="3" fillId="0" borderId="30" xfId="0" applyFont="1" applyBorder="1" applyAlignment="1">
      <alignment horizontal="center" textRotation="90"/>
    </xf>
    <xf numFmtId="0" fontId="3" fillId="0" borderId="50" xfId="0" applyFont="1" applyBorder="1" applyAlignment="1">
      <alignment horizontal="center" textRotation="90"/>
    </xf>
    <xf numFmtId="0" fontId="3" fillId="0" borderId="25" xfId="0" applyFont="1" applyBorder="1" applyAlignment="1">
      <alignment horizontal="center" textRotation="90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18" xfId="0" applyFont="1" applyBorder="1" applyAlignment="1">
      <alignment horizontal="center" textRotation="90" wrapText="1"/>
    </xf>
    <xf numFmtId="0" fontId="3" fillId="0" borderId="16" xfId="0" applyFont="1" applyBorder="1" applyAlignment="1">
      <alignment horizontal="center" textRotation="90" wrapText="1"/>
    </xf>
    <xf numFmtId="49" fontId="3" fillId="0" borderId="18" xfId="0" applyNumberFormat="1" applyFont="1" applyBorder="1" applyAlignment="1">
      <alignment horizontal="center" textRotation="90"/>
    </xf>
    <xf numFmtId="49" fontId="3" fillId="0" borderId="57" xfId="0" applyNumberFormat="1" applyFont="1" applyBorder="1" applyAlignment="1">
      <alignment horizontal="center" textRotation="90"/>
    </xf>
    <xf numFmtId="49" fontId="3" fillId="0" borderId="48" xfId="0" applyNumberFormat="1" applyFont="1" applyBorder="1" applyAlignment="1">
      <alignment horizontal="center" textRotation="90"/>
    </xf>
    <xf numFmtId="49" fontId="3" fillId="0" borderId="25" xfId="0" applyNumberFormat="1" applyFont="1" applyBorder="1" applyAlignment="1">
      <alignment horizontal="center" textRotation="90"/>
    </xf>
    <xf numFmtId="0" fontId="3" fillId="0" borderId="59" xfId="0" applyFont="1" applyBorder="1" applyAlignment="1">
      <alignment horizontal="center" textRotation="90"/>
    </xf>
    <xf numFmtId="0" fontId="3" fillId="0" borderId="60" xfId="0" applyFont="1" applyBorder="1" applyAlignment="1">
      <alignment horizontal="center" textRotation="90"/>
    </xf>
    <xf numFmtId="0" fontId="3" fillId="0" borderId="61" xfId="0" applyFont="1" applyBorder="1" applyAlignment="1">
      <alignment horizontal="center" textRotation="90"/>
    </xf>
    <xf numFmtId="0" fontId="3" fillId="0" borderId="27" xfId="0" applyFont="1" applyBorder="1" applyAlignment="1">
      <alignment horizontal="center" textRotation="90"/>
    </xf>
    <xf numFmtId="0" fontId="3" fillId="0" borderId="28" xfId="0" applyFont="1" applyBorder="1" applyAlignment="1">
      <alignment horizontal="center" textRotation="90"/>
    </xf>
    <xf numFmtId="0" fontId="3" fillId="0" borderId="62" xfId="0" applyFont="1" applyBorder="1" applyAlignment="1">
      <alignment horizontal="center" textRotation="90"/>
    </xf>
    <xf numFmtId="0" fontId="3" fillId="0" borderId="0" xfId="0" applyFont="1" applyBorder="1" applyAlignment="1">
      <alignment horizontal="center" textRotation="90"/>
    </xf>
    <xf numFmtId="0" fontId="3" fillId="0" borderId="49" xfId="0" applyFont="1" applyBorder="1" applyAlignment="1">
      <alignment horizontal="center" textRotation="90"/>
    </xf>
    <xf numFmtId="0" fontId="3" fillId="0" borderId="51" xfId="0" applyFont="1" applyBorder="1" applyAlignment="1">
      <alignment horizontal="center" textRotation="90"/>
    </xf>
    <xf numFmtId="0" fontId="3" fillId="0" borderId="54" xfId="0" applyFont="1" applyBorder="1" applyAlignment="1">
      <alignment horizontal="center" textRotation="90"/>
    </xf>
    <xf numFmtId="0" fontId="3" fillId="0" borderId="55" xfId="0" applyFont="1" applyBorder="1" applyAlignment="1">
      <alignment horizontal="center" textRotation="90"/>
    </xf>
    <xf numFmtId="0" fontId="3" fillId="0" borderId="15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" fontId="8" fillId="0" borderId="43" xfId="0" applyNumberFormat="1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textRotation="90" wrapText="1"/>
    </xf>
    <xf numFmtId="0" fontId="3" fillId="0" borderId="55" xfId="0" applyFont="1" applyBorder="1" applyAlignment="1">
      <alignment horizontal="center" textRotation="90" wrapText="1"/>
    </xf>
    <xf numFmtId="0" fontId="3" fillId="0" borderId="4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4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0" fillId="0" borderId="49" xfId="0" applyFont="1" applyBorder="1" applyAlignment="1">
      <alignment horizontal="left" vertical="center"/>
    </xf>
    <xf numFmtId="0" fontId="4" fillId="0" borderId="4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69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49" fontId="8" fillId="0" borderId="0" xfId="0" applyNumberFormat="1" applyFont="1" applyAlignment="1"/>
    <xf numFmtId="0" fontId="0" fillId="0" borderId="0" xfId="0" applyFont="1" applyAlignment="1"/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2" fillId="0" borderId="3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left" vertical="center" wrapText="1"/>
    </xf>
    <xf numFmtId="0" fontId="8" fillId="0" borderId="44" xfId="0" applyFont="1" applyFill="1" applyBorder="1" applyAlignment="1">
      <alignment horizontal="left" vertical="center" wrapText="1"/>
    </xf>
    <xf numFmtId="1" fontId="8" fillId="0" borderId="45" xfId="0" applyNumberFormat="1" applyFont="1" applyFill="1" applyBorder="1" applyAlignment="1">
      <alignment horizontal="center" vertical="center" wrapText="1"/>
    </xf>
    <xf numFmtId="1" fontId="8" fillId="0" borderId="44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09"/>
  <sheetViews>
    <sheetView tabSelected="1" showWhiteSpace="0" view="pageBreakPreview" topLeftCell="A37" zoomScale="150" zoomScaleNormal="150" zoomScaleSheetLayoutView="150" workbookViewId="0">
      <selection activeCell="P45" sqref="P45:Q45"/>
    </sheetView>
  </sheetViews>
  <sheetFormatPr defaultColWidth="9.109375" defaultRowHeight="13.2"/>
  <cols>
    <col min="1" max="1" width="3" style="5" customWidth="1"/>
    <col min="2" max="2" width="2.44140625" style="45" customWidth="1"/>
    <col min="3" max="9" width="2.33203125" style="45" customWidth="1"/>
    <col min="10" max="61" width="2.33203125" style="5" customWidth="1"/>
    <col min="62" max="16384" width="9.109375" style="5"/>
  </cols>
  <sheetData>
    <row r="1" spans="1:64" s="56" customFormat="1">
      <c r="BL1" s="57"/>
    </row>
    <row r="2" spans="1:64" s="2" customForma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403" t="s">
        <v>54</v>
      </c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  <c r="AR2" s="403"/>
      <c r="AS2" s="403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</row>
    <row r="3" spans="1:64" s="2" customFormat="1" ht="15.6">
      <c r="Q3" s="386" t="s">
        <v>24</v>
      </c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6"/>
      <c r="AI3" s="386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58"/>
      <c r="AU3" s="58"/>
      <c r="AV3" s="58"/>
      <c r="AW3" s="58"/>
      <c r="AX3" s="25" t="s">
        <v>70</v>
      </c>
      <c r="AY3" s="58"/>
      <c r="AZ3" s="58"/>
      <c r="BB3" s="15"/>
      <c r="BC3" s="51"/>
      <c r="BD3" s="51"/>
      <c r="BE3" s="26"/>
      <c r="BF3" s="26"/>
      <c r="BG3" s="26"/>
      <c r="BH3" s="26"/>
      <c r="BK3" s="27"/>
      <c r="BL3" s="27"/>
    </row>
    <row r="4" spans="1:64" s="2" customFormat="1" ht="15.6">
      <c r="Q4" s="386" t="s">
        <v>123</v>
      </c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  <c r="AG4" s="386"/>
      <c r="AH4" s="386"/>
      <c r="AI4" s="386"/>
      <c r="AJ4" s="386"/>
      <c r="AK4" s="386"/>
      <c r="AL4" s="386"/>
      <c r="AM4" s="386"/>
      <c r="AN4" s="386"/>
      <c r="AO4" s="386"/>
      <c r="AP4" s="386"/>
      <c r="AQ4" s="386"/>
      <c r="AR4" s="386"/>
      <c r="AS4" s="386"/>
      <c r="AT4" s="58"/>
      <c r="AU4" s="58"/>
      <c r="AV4" s="58"/>
      <c r="AW4" s="58"/>
      <c r="AX4" s="20" t="s">
        <v>61</v>
      </c>
      <c r="AY4" s="58"/>
      <c r="AZ4" s="58"/>
      <c r="BB4" s="15"/>
      <c r="BC4" s="51"/>
      <c r="BD4" s="51"/>
      <c r="BE4" s="26"/>
      <c r="BF4" s="26"/>
      <c r="BG4" s="26"/>
      <c r="BH4" s="26"/>
      <c r="BK4" s="27"/>
      <c r="BL4" s="27"/>
    </row>
    <row r="5" spans="1:64" s="2" customFormat="1" ht="15.6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5"/>
      <c r="AQ5" s="15"/>
      <c r="AR5" s="51"/>
      <c r="AS5" s="51"/>
      <c r="AT5" s="51"/>
      <c r="AU5" s="20"/>
      <c r="AV5" s="20"/>
      <c r="AW5" s="28"/>
      <c r="AX5" s="20" t="s">
        <v>115</v>
      </c>
      <c r="AY5" s="20"/>
      <c r="AZ5" s="20"/>
      <c r="BB5" s="15"/>
      <c r="BC5" s="51"/>
      <c r="BD5" s="51"/>
      <c r="BE5" s="26"/>
      <c r="BF5" s="26"/>
      <c r="BG5" s="26"/>
      <c r="BH5" s="26"/>
      <c r="BK5" s="27"/>
      <c r="BL5" s="27"/>
    </row>
    <row r="6" spans="1:64" s="2" customFormat="1" ht="17.399999999999999">
      <c r="N6" s="445" t="s">
        <v>159</v>
      </c>
      <c r="O6" s="445"/>
      <c r="P6" s="445"/>
      <c r="Q6" s="445"/>
      <c r="R6" s="445"/>
      <c r="S6" s="445"/>
      <c r="T6" s="445"/>
      <c r="U6" s="445"/>
      <c r="V6" s="445"/>
      <c r="W6" s="445"/>
      <c r="X6" s="445"/>
      <c r="Y6" s="445"/>
      <c r="Z6" s="445"/>
      <c r="AA6" s="445"/>
      <c r="AB6" s="445"/>
      <c r="AC6" s="445"/>
      <c r="AD6" s="445"/>
      <c r="AE6" s="445"/>
      <c r="AF6" s="445"/>
      <c r="AG6" s="445"/>
      <c r="AH6" s="445"/>
      <c r="AI6" s="445"/>
      <c r="AJ6" s="445"/>
      <c r="AK6" s="445"/>
      <c r="AL6" s="445"/>
      <c r="AM6" s="445"/>
      <c r="AN6" s="445"/>
      <c r="AO6" s="445"/>
      <c r="AP6" s="445"/>
      <c r="AQ6" s="445"/>
      <c r="AR6" s="445"/>
      <c r="AS6" s="445"/>
      <c r="AT6" s="445"/>
      <c r="AU6" s="445"/>
      <c r="AV6" s="445"/>
      <c r="AW6" s="59"/>
      <c r="AX6" s="20" t="s">
        <v>158</v>
      </c>
      <c r="AY6" s="59"/>
      <c r="AZ6" s="59"/>
      <c r="BB6" s="15"/>
      <c r="BC6" s="51"/>
      <c r="BD6" s="51"/>
      <c r="BE6" s="26"/>
      <c r="BF6" s="26"/>
      <c r="BG6" s="26"/>
      <c r="BH6" s="26"/>
      <c r="BK6" s="27"/>
      <c r="BL6" s="27"/>
    </row>
    <row r="7" spans="1:64" ht="1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20"/>
    </row>
    <row r="8" spans="1:64" ht="14.1" customHeight="1">
      <c r="A8" s="36"/>
      <c r="B8" s="370" t="s">
        <v>47</v>
      </c>
      <c r="C8" s="370"/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0"/>
      <c r="P8" s="370"/>
      <c r="Q8" s="370"/>
      <c r="R8" s="370" t="s">
        <v>86</v>
      </c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370"/>
      <c r="AL8" s="370"/>
      <c r="AM8" s="370"/>
      <c r="AN8" s="370"/>
      <c r="AO8" s="370"/>
      <c r="AP8" s="370"/>
      <c r="AQ8" s="370"/>
      <c r="AR8" s="370"/>
      <c r="AS8" s="370"/>
      <c r="AT8" s="370"/>
      <c r="AU8" s="370"/>
      <c r="AV8" s="370"/>
      <c r="AW8" s="370"/>
      <c r="AX8" s="370"/>
      <c r="AY8" s="370"/>
      <c r="AZ8" s="370"/>
      <c r="BA8" s="370"/>
      <c r="BB8" s="370"/>
      <c r="BC8" s="370"/>
      <c r="BD8" s="370"/>
      <c r="BE8" s="370"/>
      <c r="BF8" s="370"/>
      <c r="BG8" s="370"/>
      <c r="BH8" s="370"/>
      <c r="BI8" s="370"/>
    </row>
    <row r="9" spans="1:64" ht="14.1" customHeight="1">
      <c r="A9" s="36"/>
      <c r="B9" s="369" t="s">
        <v>162</v>
      </c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69" t="s">
        <v>124</v>
      </c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0"/>
      <c r="AO9" s="370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0"/>
      <c r="BG9" s="370"/>
      <c r="BH9" s="370"/>
      <c r="BI9" s="370"/>
    </row>
    <row r="10" spans="1:64" ht="14.1" customHeight="1">
      <c r="A10" s="50"/>
      <c r="B10" s="369" t="s">
        <v>163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69" t="s">
        <v>87</v>
      </c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0"/>
      <c r="AW10" s="370"/>
      <c r="AX10" s="370"/>
      <c r="AY10" s="370"/>
      <c r="AZ10" s="370"/>
      <c r="BA10" s="370"/>
      <c r="BB10" s="370"/>
      <c r="BC10" s="370"/>
      <c r="BD10" s="370"/>
      <c r="BE10" s="370"/>
      <c r="BF10" s="370"/>
      <c r="BG10" s="370"/>
      <c r="BH10" s="370"/>
      <c r="BI10" s="370"/>
    </row>
    <row r="11" spans="1:64" ht="14.1" customHeight="1">
      <c r="A11" s="36"/>
      <c r="B11" s="370" t="s">
        <v>64</v>
      </c>
      <c r="C11" s="370"/>
      <c r="D11" s="370"/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 t="s">
        <v>74</v>
      </c>
      <c r="S11" s="370"/>
      <c r="T11" s="370"/>
      <c r="U11" s="370"/>
      <c r="V11" s="370"/>
      <c r="W11" s="370"/>
      <c r="X11" s="370"/>
      <c r="Y11" s="370"/>
      <c r="Z11" s="370"/>
      <c r="AA11" s="370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</row>
    <row r="12" spans="1:64" ht="14.1" customHeight="1">
      <c r="A12" s="36"/>
      <c r="B12" s="370" t="s">
        <v>68</v>
      </c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 t="s">
        <v>67</v>
      </c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0"/>
      <c r="AO12" s="370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  <c r="BF12" s="370"/>
      <c r="BG12" s="370"/>
      <c r="BH12" s="370"/>
      <c r="BI12" s="370"/>
    </row>
    <row r="13" spans="1:64" ht="14.1" customHeight="1">
      <c r="A13" s="36"/>
      <c r="B13" s="369" t="s">
        <v>164</v>
      </c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69" t="s">
        <v>125</v>
      </c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370"/>
      <c r="AS13" s="370"/>
      <c r="AT13" s="370"/>
      <c r="AU13" s="370"/>
      <c r="AV13" s="370"/>
      <c r="AW13" s="370"/>
      <c r="AX13" s="370"/>
      <c r="AY13" s="370"/>
      <c r="AZ13" s="370"/>
      <c r="BA13" s="370"/>
      <c r="BB13" s="370"/>
      <c r="BC13" s="370"/>
      <c r="BD13" s="370"/>
      <c r="BE13" s="370"/>
      <c r="BF13" s="370"/>
      <c r="BG13" s="370"/>
      <c r="BH13" s="370"/>
      <c r="BI13" s="370"/>
    </row>
    <row r="14" spans="1:64" ht="14.1" customHeight="1">
      <c r="A14" s="50"/>
      <c r="B14" s="369" t="s">
        <v>165</v>
      </c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 t="s">
        <v>105</v>
      </c>
      <c r="S14" s="370"/>
      <c r="T14" s="370"/>
      <c r="U14" s="370"/>
      <c r="V14" s="370"/>
      <c r="W14" s="370"/>
      <c r="X14" s="370"/>
      <c r="Y14" s="370"/>
      <c r="Z14" s="370"/>
      <c r="AA14" s="370"/>
      <c r="AB14" s="370"/>
      <c r="AC14" s="370"/>
      <c r="AD14" s="370"/>
      <c r="AE14" s="370"/>
      <c r="AF14" s="370"/>
      <c r="AG14" s="370"/>
      <c r="AH14" s="370"/>
      <c r="AI14" s="370"/>
      <c r="AJ14" s="370"/>
      <c r="AK14" s="370"/>
      <c r="AL14" s="370"/>
      <c r="AM14" s="370"/>
      <c r="AN14" s="370"/>
      <c r="AO14" s="370"/>
      <c r="AP14" s="370"/>
      <c r="AQ14" s="370"/>
      <c r="AR14" s="370"/>
      <c r="AS14" s="370"/>
      <c r="AT14" s="370"/>
      <c r="AU14" s="370"/>
      <c r="AV14" s="370"/>
      <c r="AW14" s="370"/>
      <c r="AX14" s="370"/>
      <c r="AY14" s="370"/>
      <c r="AZ14" s="370"/>
      <c r="BA14" s="370"/>
      <c r="BB14" s="370"/>
      <c r="BC14" s="370"/>
      <c r="BD14" s="370"/>
      <c r="BE14" s="370"/>
      <c r="BF14" s="370"/>
      <c r="BG14" s="370"/>
      <c r="BH14" s="370"/>
      <c r="BI14" s="370"/>
    </row>
    <row r="15" spans="1:64" ht="14.1" customHeight="1">
      <c r="A15" s="36"/>
      <c r="B15" s="370" t="s">
        <v>106</v>
      </c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1"/>
      <c r="S15" s="371"/>
      <c r="T15" s="371"/>
      <c r="U15" s="371"/>
      <c r="V15" s="371"/>
      <c r="W15" s="371"/>
      <c r="X15" s="371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  <c r="AL15" s="371"/>
      <c r="AM15" s="371"/>
      <c r="AN15" s="371"/>
      <c r="AO15" s="371"/>
      <c r="AP15" s="371"/>
      <c r="AQ15" s="371"/>
      <c r="AR15" s="371"/>
      <c r="AS15" s="371"/>
      <c r="AT15" s="371"/>
      <c r="AU15" s="371"/>
      <c r="AV15" s="371"/>
      <c r="AW15" s="371"/>
      <c r="AX15" s="371"/>
      <c r="AY15" s="371"/>
      <c r="AZ15" s="371"/>
      <c r="BA15" s="371"/>
      <c r="BB15" s="371"/>
      <c r="BC15" s="371"/>
      <c r="BD15" s="371"/>
      <c r="BE15" s="371"/>
      <c r="BF15" s="371"/>
      <c r="BG15" s="371"/>
      <c r="BH15" s="371"/>
      <c r="BI15" s="371"/>
    </row>
    <row r="16" spans="1:64" ht="24.75" customHeight="1">
      <c r="A16" s="36"/>
      <c r="B16" s="372" t="s">
        <v>160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0" t="s">
        <v>161</v>
      </c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370"/>
      <c r="AT16" s="370"/>
      <c r="AU16" s="370"/>
      <c r="AV16" s="370"/>
      <c r="AW16" s="370"/>
      <c r="AX16" s="370"/>
      <c r="AY16" s="370"/>
      <c r="AZ16" s="370"/>
      <c r="BA16" s="370"/>
      <c r="BB16" s="370"/>
      <c r="BC16" s="370"/>
      <c r="BD16" s="370"/>
      <c r="BE16" s="370"/>
      <c r="BF16" s="370"/>
      <c r="BG16" s="370"/>
      <c r="BH16" s="370"/>
      <c r="BI16" s="370"/>
    </row>
    <row r="17" spans="1:63" ht="14.1" customHeight="1" thickBot="1">
      <c r="A17" s="36"/>
      <c r="B17" s="397" t="s">
        <v>66</v>
      </c>
      <c r="C17" s="397"/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 t="s">
        <v>69</v>
      </c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  <c r="AL17" s="397"/>
      <c r="AM17" s="397"/>
      <c r="AN17" s="397"/>
      <c r="AO17" s="397"/>
      <c r="AP17" s="397"/>
      <c r="AQ17" s="397"/>
      <c r="AR17" s="397"/>
      <c r="AS17" s="397"/>
      <c r="AT17" s="397"/>
      <c r="AU17" s="397"/>
      <c r="AV17" s="397"/>
      <c r="AW17" s="397"/>
      <c r="AX17" s="397"/>
      <c r="AY17" s="397"/>
      <c r="AZ17" s="397"/>
      <c r="BA17" s="397"/>
      <c r="BB17" s="397"/>
      <c r="BC17" s="397"/>
      <c r="BD17" s="397"/>
      <c r="BE17" s="397"/>
      <c r="BF17" s="397"/>
      <c r="BG17" s="397"/>
      <c r="BH17" s="397"/>
      <c r="BI17" s="397"/>
    </row>
    <row r="18" spans="1:63" ht="37.5" customHeight="1" thickBot="1">
      <c r="A18" s="240" t="s">
        <v>26</v>
      </c>
      <c r="B18" s="241"/>
      <c r="C18" s="268"/>
      <c r="D18" s="268"/>
      <c r="E18" s="268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2"/>
      <c r="BC18" s="432" t="s">
        <v>27</v>
      </c>
      <c r="BD18" s="433"/>
      <c r="BE18" s="433"/>
      <c r="BF18" s="433"/>
      <c r="BG18" s="433"/>
      <c r="BH18" s="433"/>
      <c r="BI18" s="434"/>
    </row>
    <row r="19" spans="1:63" ht="13.8" thickBot="1">
      <c r="A19" s="435" t="s">
        <v>0</v>
      </c>
      <c r="B19" s="436"/>
      <c r="C19" s="265" t="s">
        <v>1</v>
      </c>
      <c r="D19" s="266"/>
      <c r="E19" s="266"/>
      <c r="F19" s="267"/>
      <c r="G19" s="66"/>
      <c r="H19" s="265" t="s">
        <v>2</v>
      </c>
      <c r="I19" s="266"/>
      <c r="J19" s="267"/>
      <c r="K19" s="29"/>
      <c r="L19" s="265" t="s">
        <v>3</v>
      </c>
      <c r="M19" s="266"/>
      <c r="N19" s="266"/>
      <c r="O19" s="267"/>
      <c r="P19" s="265" t="s">
        <v>4</v>
      </c>
      <c r="Q19" s="266"/>
      <c r="R19" s="266"/>
      <c r="S19" s="267"/>
      <c r="T19" s="29"/>
      <c r="U19" s="265" t="s">
        <v>5</v>
      </c>
      <c r="V19" s="266"/>
      <c r="W19" s="267"/>
      <c r="X19" s="29"/>
      <c r="Y19" s="265" t="s">
        <v>6</v>
      </c>
      <c r="Z19" s="266"/>
      <c r="AA19" s="267"/>
      <c r="AB19" s="29"/>
      <c r="AC19" s="265" t="s">
        <v>7</v>
      </c>
      <c r="AD19" s="266"/>
      <c r="AE19" s="266"/>
      <c r="AF19" s="267"/>
      <c r="AG19" s="66"/>
      <c r="AH19" s="265" t="s">
        <v>22</v>
      </c>
      <c r="AI19" s="266"/>
      <c r="AJ19" s="267"/>
      <c r="AK19" s="29"/>
      <c r="AL19" s="265" t="s">
        <v>8</v>
      </c>
      <c r="AM19" s="266"/>
      <c r="AN19" s="267"/>
      <c r="AO19" s="29"/>
      <c r="AP19" s="265" t="s">
        <v>9</v>
      </c>
      <c r="AQ19" s="266"/>
      <c r="AR19" s="266"/>
      <c r="AS19" s="267"/>
      <c r="AT19" s="88"/>
      <c r="AU19" s="265" t="s">
        <v>10</v>
      </c>
      <c r="AV19" s="266"/>
      <c r="AW19" s="267"/>
      <c r="AX19" s="29"/>
      <c r="AY19" s="265" t="s">
        <v>11</v>
      </c>
      <c r="AZ19" s="266"/>
      <c r="BA19" s="266"/>
      <c r="BB19" s="267"/>
      <c r="BC19" s="440" t="s">
        <v>14</v>
      </c>
      <c r="BD19" s="391" t="s">
        <v>15</v>
      </c>
      <c r="BE19" s="391" t="s">
        <v>16</v>
      </c>
      <c r="BF19" s="443" t="s">
        <v>23</v>
      </c>
      <c r="BG19" s="391" t="s">
        <v>65</v>
      </c>
      <c r="BH19" s="391" t="s">
        <v>17</v>
      </c>
      <c r="BI19" s="394" t="s">
        <v>18</v>
      </c>
    </row>
    <row r="20" spans="1:63" ht="26.25" customHeight="1">
      <c r="A20" s="437"/>
      <c r="B20" s="438"/>
      <c r="C20" s="89" t="s">
        <v>166</v>
      </c>
      <c r="D20" s="90" t="s">
        <v>167</v>
      </c>
      <c r="E20" s="90" t="s">
        <v>168</v>
      </c>
      <c r="F20" s="90" t="s">
        <v>169</v>
      </c>
      <c r="G20" s="90" t="s">
        <v>170</v>
      </c>
      <c r="H20" s="90" t="s">
        <v>130</v>
      </c>
      <c r="I20" s="90" t="s">
        <v>107</v>
      </c>
      <c r="J20" s="90" t="s">
        <v>108</v>
      </c>
      <c r="K20" s="90" t="s">
        <v>131</v>
      </c>
      <c r="L20" s="90" t="s">
        <v>132</v>
      </c>
      <c r="M20" s="90" t="s">
        <v>71</v>
      </c>
      <c r="N20" s="90" t="s">
        <v>72</v>
      </c>
      <c r="O20" s="90" t="s">
        <v>73</v>
      </c>
      <c r="P20" s="90" t="s">
        <v>166</v>
      </c>
      <c r="Q20" s="90" t="s">
        <v>167</v>
      </c>
      <c r="R20" s="90" t="s">
        <v>168</v>
      </c>
      <c r="S20" s="90" t="s">
        <v>169</v>
      </c>
      <c r="T20" s="90" t="s">
        <v>171</v>
      </c>
      <c r="U20" s="90" t="s">
        <v>133</v>
      </c>
      <c r="V20" s="90" t="s">
        <v>109</v>
      </c>
      <c r="W20" s="90" t="s">
        <v>110</v>
      </c>
      <c r="X20" s="90" t="s">
        <v>134</v>
      </c>
      <c r="Y20" s="90" t="s">
        <v>126</v>
      </c>
      <c r="Z20" s="90" t="s">
        <v>127</v>
      </c>
      <c r="AA20" s="90" t="s">
        <v>101</v>
      </c>
      <c r="AB20" s="90" t="s">
        <v>172</v>
      </c>
      <c r="AC20" s="90" t="s">
        <v>126</v>
      </c>
      <c r="AD20" s="90" t="s">
        <v>127</v>
      </c>
      <c r="AE20" s="91" t="s">
        <v>101</v>
      </c>
      <c r="AF20" s="91" t="s">
        <v>102</v>
      </c>
      <c r="AG20" s="91" t="s">
        <v>129</v>
      </c>
      <c r="AH20" s="91" t="s">
        <v>130</v>
      </c>
      <c r="AI20" s="90" t="s">
        <v>107</v>
      </c>
      <c r="AJ20" s="90" t="s">
        <v>108</v>
      </c>
      <c r="AK20" s="90" t="s">
        <v>173</v>
      </c>
      <c r="AL20" s="90" t="s">
        <v>128</v>
      </c>
      <c r="AM20" s="90" t="s">
        <v>116</v>
      </c>
      <c r="AN20" s="90" t="s">
        <v>117</v>
      </c>
      <c r="AO20" s="90" t="s">
        <v>118</v>
      </c>
      <c r="AP20" s="90" t="s">
        <v>166</v>
      </c>
      <c r="AQ20" s="90" t="s">
        <v>167</v>
      </c>
      <c r="AR20" s="90" t="s">
        <v>168</v>
      </c>
      <c r="AS20" s="90" t="s">
        <v>169</v>
      </c>
      <c r="AT20" s="90" t="s">
        <v>170</v>
      </c>
      <c r="AU20" s="90" t="s">
        <v>130</v>
      </c>
      <c r="AV20" s="90" t="s">
        <v>107</v>
      </c>
      <c r="AW20" s="90" t="s">
        <v>108</v>
      </c>
      <c r="AX20" s="90" t="s">
        <v>131</v>
      </c>
      <c r="AY20" s="90" t="s">
        <v>132</v>
      </c>
      <c r="AZ20" s="90" t="s">
        <v>71</v>
      </c>
      <c r="BA20" s="90" t="s">
        <v>72</v>
      </c>
      <c r="BB20" s="92" t="s">
        <v>73</v>
      </c>
      <c r="BC20" s="441"/>
      <c r="BD20" s="392"/>
      <c r="BE20" s="392"/>
      <c r="BF20" s="444"/>
      <c r="BG20" s="392"/>
      <c r="BH20" s="392"/>
      <c r="BI20" s="395"/>
    </row>
    <row r="21" spans="1:63" ht="13.8" thickBot="1">
      <c r="A21" s="437"/>
      <c r="B21" s="438"/>
      <c r="C21" s="37">
        <v>1</v>
      </c>
      <c r="D21" s="38">
        <v>2</v>
      </c>
      <c r="E21" s="38">
        <v>3</v>
      </c>
      <c r="F21" s="38">
        <v>4</v>
      </c>
      <c r="G21" s="38">
        <v>5</v>
      </c>
      <c r="H21" s="38">
        <v>6</v>
      </c>
      <c r="I21" s="38">
        <v>7</v>
      </c>
      <c r="J21" s="38">
        <v>8</v>
      </c>
      <c r="K21" s="38">
        <v>9</v>
      </c>
      <c r="L21" s="38">
        <v>10</v>
      </c>
      <c r="M21" s="38">
        <v>11</v>
      </c>
      <c r="N21" s="38">
        <v>12</v>
      </c>
      <c r="O21" s="38">
        <v>13</v>
      </c>
      <c r="P21" s="38">
        <v>14</v>
      </c>
      <c r="Q21" s="38">
        <v>15</v>
      </c>
      <c r="R21" s="38">
        <v>16</v>
      </c>
      <c r="S21" s="38">
        <v>17</v>
      </c>
      <c r="T21" s="38">
        <v>18</v>
      </c>
      <c r="U21" s="38">
        <v>19</v>
      </c>
      <c r="V21" s="38">
        <v>20</v>
      </c>
      <c r="W21" s="38">
        <v>21</v>
      </c>
      <c r="X21" s="38">
        <v>22</v>
      </c>
      <c r="Y21" s="38">
        <v>23</v>
      </c>
      <c r="Z21" s="38">
        <v>24</v>
      </c>
      <c r="AA21" s="38">
        <v>25</v>
      </c>
      <c r="AB21" s="38">
        <v>26</v>
      </c>
      <c r="AC21" s="38">
        <v>27</v>
      </c>
      <c r="AD21" s="38">
        <v>28</v>
      </c>
      <c r="AE21" s="38">
        <v>29</v>
      </c>
      <c r="AF21" s="38">
        <v>30</v>
      </c>
      <c r="AG21" s="38">
        <v>31</v>
      </c>
      <c r="AH21" s="38">
        <v>32</v>
      </c>
      <c r="AI21" s="38">
        <v>33</v>
      </c>
      <c r="AJ21" s="38">
        <v>34</v>
      </c>
      <c r="AK21" s="38">
        <v>35</v>
      </c>
      <c r="AL21" s="38">
        <v>36</v>
      </c>
      <c r="AM21" s="38">
        <v>37</v>
      </c>
      <c r="AN21" s="38">
        <v>38</v>
      </c>
      <c r="AO21" s="38">
        <v>39</v>
      </c>
      <c r="AP21" s="38">
        <v>40</v>
      </c>
      <c r="AQ21" s="38">
        <v>41</v>
      </c>
      <c r="AR21" s="38">
        <v>42</v>
      </c>
      <c r="AS21" s="38">
        <v>43</v>
      </c>
      <c r="AT21" s="38">
        <v>44</v>
      </c>
      <c r="AU21" s="38">
        <v>45</v>
      </c>
      <c r="AV21" s="38">
        <v>46</v>
      </c>
      <c r="AW21" s="38">
        <v>47</v>
      </c>
      <c r="AX21" s="38">
        <v>48</v>
      </c>
      <c r="AY21" s="38">
        <v>49</v>
      </c>
      <c r="AZ21" s="38">
        <v>50</v>
      </c>
      <c r="BA21" s="38">
        <v>51</v>
      </c>
      <c r="BB21" s="39">
        <v>52</v>
      </c>
      <c r="BC21" s="441"/>
      <c r="BD21" s="392"/>
      <c r="BE21" s="392"/>
      <c r="BF21" s="444"/>
      <c r="BG21" s="392"/>
      <c r="BH21" s="392"/>
      <c r="BI21" s="395"/>
    </row>
    <row r="22" spans="1:63">
      <c r="A22" s="437"/>
      <c r="B22" s="439"/>
      <c r="C22" s="40">
        <v>1</v>
      </c>
      <c r="D22" s="41">
        <v>2</v>
      </c>
      <c r="E22" s="41">
        <v>3</v>
      </c>
      <c r="F22" s="41">
        <v>4</v>
      </c>
      <c r="G22" s="41">
        <v>5</v>
      </c>
      <c r="H22" s="41">
        <v>6</v>
      </c>
      <c r="I22" s="41">
        <v>7</v>
      </c>
      <c r="J22" s="41">
        <v>8</v>
      </c>
      <c r="K22" s="41">
        <v>9</v>
      </c>
      <c r="L22" s="41">
        <v>10</v>
      </c>
      <c r="M22" s="41">
        <v>11</v>
      </c>
      <c r="N22" s="41">
        <v>12</v>
      </c>
      <c r="O22" s="41">
        <v>13</v>
      </c>
      <c r="P22" s="41">
        <v>14</v>
      </c>
      <c r="Q22" s="41">
        <v>15</v>
      </c>
      <c r="R22" s="41">
        <v>16</v>
      </c>
      <c r="S22" s="41">
        <v>17</v>
      </c>
      <c r="T22" s="41">
        <v>18</v>
      </c>
      <c r="U22" s="41"/>
      <c r="V22" s="41"/>
      <c r="W22" s="41"/>
      <c r="X22" s="41"/>
      <c r="Y22" s="41"/>
      <c r="Z22" s="41">
        <v>1</v>
      </c>
      <c r="AA22" s="41">
        <v>2</v>
      </c>
      <c r="AB22" s="41">
        <v>3</v>
      </c>
      <c r="AC22" s="41">
        <v>4</v>
      </c>
      <c r="AD22" s="41">
        <v>5</v>
      </c>
      <c r="AE22" s="41">
        <v>6</v>
      </c>
      <c r="AF22" s="41">
        <v>7</v>
      </c>
      <c r="AG22" s="41">
        <v>8</v>
      </c>
      <c r="AH22" s="41">
        <v>9</v>
      </c>
      <c r="AI22" s="41">
        <v>10</v>
      </c>
      <c r="AJ22" s="41">
        <v>11</v>
      </c>
      <c r="AK22" s="41">
        <v>12</v>
      </c>
      <c r="AL22" s="41">
        <v>13</v>
      </c>
      <c r="AM22" s="41">
        <v>14</v>
      </c>
      <c r="AN22" s="41">
        <v>15</v>
      </c>
      <c r="AO22" s="41">
        <v>16</v>
      </c>
      <c r="AP22" s="41"/>
      <c r="AQ22" s="41"/>
      <c r="AR22" s="41"/>
      <c r="AS22" s="41">
        <v>1</v>
      </c>
      <c r="AT22" s="41">
        <v>2</v>
      </c>
      <c r="AU22" s="41">
        <v>3</v>
      </c>
      <c r="AV22" s="41">
        <v>4</v>
      </c>
      <c r="AW22" s="41">
        <v>5</v>
      </c>
      <c r="AX22" s="41">
        <v>6</v>
      </c>
      <c r="AY22" s="41">
        <v>7</v>
      </c>
      <c r="AZ22" s="41">
        <v>8</v>
      </c>
      <c r="BA22" s="41">
        <v>9</v>
      </c>
      <c r="BB22" s="42">
        <v>10</v>
      </c>
      <c r="BC22" s="442"/>
      <c r="BD22" s="393"/>
      <c r="BE22" s="393"/>
      <c r="BF22" s="444"/>
      <c r="BG22" s="393"/>
      <c r="BH22" s="393"/>
      <c r="BI22" s="396"/>
    </row>
    <row r="23" spans="1:63">
      <c r="A23" s="300">
        <v>2</v>
      </c>
      <c r="B23" s="302"/>
      <c r="C23" s="60"/>
      <c r="D23" s="61"/>
      <c r="E23" s="61"/>
      <c r="F23" s="61"/>
      <c r="G23" s="61"/>
      <c r="H23" s="61"/>
      <c r="I23" s="61"/>
      <c r="J23" s="61" t="s">
        <v>12</v>
      </c>
      <c r="K23" s="61" t="s">
        <v>12</v>
      </c>
      <c r="L23" s="61"/>
      <c r="M23" s="61"/>
      <c r="N23" s="61"/>
      <c r="O23" s="61"/>
      <c r="P23" s="61"/>
      <c r="Q23" s="61"/>
      <c r="R23" s="61"/>
      <c r="S23" s="61" t="s">
        <v>12</v>
      </c>
      <c r="T23" s="61" t="s">
        <v>12</v>
      </c>
      <c r="U23" s="61" t="s">
        <v>13</v>
      </c>
      <c r="V23" s="61" t="s">
        <v>49</v>
      </c>
      <c r="W23" s="61" t="s">
        <v>49</v>
      </c>
      <c r="X23" s="61" t="s">
        <v>49</v>
      </c>
      <c r="Y23" s="61" t="s">
        <v>13</v>
      </c>
      <c r="Z23" s="61"/>
      <c r="AA23" s="61"/>
      <c r="AB23" s="61"/>
      <c r="AC23" s="61"/>
      <c r="AD23" s="61"/>
      <c r="AE23" s="61"/>
      <c r="AF23" s="61" t="s">
        <v>12</v>
      </c>
      <c r="AG23" s="61" t="s">
        <v>12</v>
      </c>
      <c r="AH23" s="61"/>
      <c r="AI23" s="61"/>
      <c r="AJ23" s="61"/>
      <c r="AK23" s="61"/>
      <c r="AL23" s="61" t="s">
        <v>12</v>
      </c>
      <c r="AM23" s="61" t="s">
        <v>12</v>
      </c>
      <c r="AN23" s="61" t="s">
        <v>49</v>
      </c>
      <c r="AO23" s="61" t="s">
        <v>49</v>
      </c>
      <c r="AP23" s="61" t="s">
        <v>50</v>
      </c>
      <c r="AQ23" s="61" t="s">
        <v>50</v>
      </c>
      <c r="AR23" s="61" t="s">
        <v>50</v>
      </c>
      <c r="AS23" s="61" t="s">
        <v>50</v>
      </c>
      <c r="AT23" s="61" t="s">
        <v>13</v>
      </c>
      <c r="AU23" s="61" t="s">
        <v>13</v>
      </c>
      <c r="AV23" s="61" t="s">
        <v>13</v>
      </c>
      <c r="AW23" s="61" t="s">
        <v>13</v>
      </c>
      <c r="AX23" s="61" t="s">
        <v>13</v>
      </c>
      <c r="AY23" s="61" t="s">
        <v>13</v>
      </c>
      <c r="AZ23" s="61" t="s">
        <v>13</v>
      </c>
      <c r="BA23" s="61" t="s">
        <v>13</v>
      </c>
      <c r="BB23" s="62" t="s">
        <v>13</v>
      </c>
      <c r="BC23" s="60">
        <v>32</v>
      </c>
      <c r="BD23" s="61">
        <v>5</v>
      </c>
      <c r="BE23" s="61">
        <v>4</v>
      </c>
      <c r="BF23" s="61"/>
      <c r="BG23" s="61"/>
      <c r="BH23" s="61">
        <v>11</v>
      </c>
      <c r="BI23" s="62">
        <v>52</v>
      </c>
    </row>
    <row r="24" spans="1:63">
      <c r="A24" s="300">
        <v>3</v>
      </c>
      <c r="B24" s="302"/>
      <c r="C24" s="60"/>
      <c r="D24" s="61"/>
      <c r="E24" s="61"/>
      <c r="F24" s="61"/>
      <c r="G24" s="61"/>
      <c r="H24" s="61"/>
      <c r="I24" s="61"/>
      <c r="J24" s="61" t="s">
        <v>12</v>
      </c>
      <c r="K24" s="61" t="s">
        <v>12</v>
      </c>
      <c r="L24" s="61"/>
      <c r="M24" s="61"/>
      <c r="N24" s="61"/>
      <c r="O24" s="61"/>
      <c r="P24" s="61"/>
      <c r="Q24" s="61"/>
      <c r="R24" s="61"/>
      <c r="S24" s="61" t="s">
        <v>12</v>
      </c>
      <c r="T24" s="61" t="s">
        <v>12</v>
      </c>
      <c r="U24" s="61" t="s">
        <v>13</v>
      </c>
      <c r="V24" s="61" t="s">
        <v>49</v>
      </c>
      <c r="W24" s="61" t="s">
        <v>49</v>
      </c>
      <c r="X24" s="61" t="s">
        <v>49</v>
      </c>
      <c r="Y24" s="61" t="s">
        <v>13</v>
      </c>
      <c r="Z24" s="61"/>
      <c r="AA24" s="61"/>
      <c r="AB24" s="61"/>
      <c r="AC24" s="61"/>
      <c r="AD24" s="61"/>
      <c r="AE24" s="61"/>
      <c r="AF24" s="61" t="s">
        <v>12</v>
      </c>
      <c r="AG24" s="61" t="s">
        <v>12</v>
      </c>
      <c r="AH24" s="61"/>
      <c r="AI24" s="61"/>
      <c r="AJ24" s="61"/>
      <c r="AK24" s="61"/>
      <c r="AL24" s="61" t="s">
        <v>12</v>
      </c>
      <c r="AM24" s="61" t="s">
        <v>12</v>
      </c>
      <c r="AN24" s="61" t="s">
        <v>49</v>
      </c>
      <c r="AO24" s="61" t="s">
        <v>49</v>
      </c>
      <c r="AP24" s="61" t="s">
        <v>50</v>
      </c>
      <c r="AQ24" s="61" t="s">
        <v>50</v>
      </c>
      <c r="AR24" s="61" t="s">
        <v>50</v>
      </c>
      <c r="AS24" s="61" t="s">
        <v>50</v>
      </c>
      <c r="AT24" s="61" t="s">
        <v>13</v>
      </c>
      <c r="AU24" s="61" t="s">
        <v>13</v>
      </c>
      <c r="AV24" s="61" t="s">
        <v>13</v>
      </c>
      <c r="AW24" s="61" t="s">
        <v>13</v>
      </c>
      <c r="AX24" s="61" t="s">
        <v>13</v>
      </c>
      <c r="AY24" s="61" t="s">
        <v>13</v>
      </c>
      <c r="AZ24" s="61" t="s">
        <v>13</v>
      </c>
      <c r="BA24" s="61" t="s">
        <v>13</v>
      </c>
      <c r="BB24" s="62" t="s">
        <v>13</v>
      </c>
      <c r="BC24" s="60">
        <v>32</v>
      </c>
      <c r="BD24" s="61">
        <v>5</v>
      </c>
      <c r="BE24" s="61">
        <v>4</v>
      </c>
      <c r="BF24" s="61"/>
      <c r="BG24" s="61"/>
      <c r="BH24" s="61">
        <v>11</v>
      </c>
      <c r="BI24" s="62">
        <v>52</v>
      </c>
    </row>
    <row r="25" spans="1:63" ht="13.8" thickBot="1">
      <c r="A25" s="422">
        <v>4</v>
      </c>
      <c r="B25" s="429"/>
      <c r="C25" s="67"/>
      <c r="D25" s="68"/>
      <c r="E25" s="68"/>
      <c r="F25" s="68"/>
      <c r="G25" s="68"/>
      <c r="H25" s="68"/>
      <c r="I25" s="64"/>
      <c r="J25" s="64" t="s">
        <v>12</v>
      </c>
      <c r="K25" s="64" t="s">
        <v>12</v>
      </c>
      <c r="L25" s="64"/>
      <c r="M25" s="64"/>
      <c r="N25" s="64"/>
      <c r="O25" s="64"/>
      <c r="P25" s="64"/>
      <c r="Q25" s="64" t="s">
        <v>12</v>
      </c>
      <c r="R25" s="64" t="s">
        <v>12</v>
      </c>
      <c r="S25" s="64" t="s">
        <v>50</v>
      </c>
      <c r="T25" s="64" t="s">
        <v>50</v>
      </c>
      <c r="U25" s="64" t="s">
        <v>13</v>
      </c>
      <c r="V25" s="64" t="s">
        <v>49</v>
      </c>
      <c r="W25" s="64" t="s">
        <v>49</v>
      </c>
      <c r="X25" s="64" t="s">
        <v>13</v>
      </c>
      <c r="Y25" s="64" t="s">
        <v>13</v>
      </c>
      <c r="Z25" s="64" t="s">
        <v>50</v>
      </c>
      <c r="AA25" s="64" t="s">
        <v>50</v>
      </c>
      <c r="AB25" s="64"/>
      <c r="AC25" s="64"/>
      <c r="AD25" s="64"/>
      <c r="AE25" s="64"/>
      <c r="AF25" s="64"/>
      <c r="AG25" s="64"/>
      <c r="AH25" s="64" t="s">
        <v>12</v>
      </c>
      <c r="AI25" s="64" t="s">
        <v>12</v>
      </c>
      <c r="AJ25" s="64"/>
      <c r="AK25" s="64"/>
      <c r="AL25" s="64"/>
      <c r="AM25" s="64"/>
      <c r="AN25" s="64" t="s">
        <v>12</v>
      </c>
      <c r="AO25" s="64" t="s">
        <v>12</v>
      </c>
      <c r="AP25" s="64" t="s">
        <v>49</v>
      </c>
      <c r="AQ25" s="64" t="s">
        <v>49</v>
      </c>
      <c r="AR25" s="64" t="s">
        <v>49</v>
      </c>
      <c r="AS25" s="64" t="s">
        <v>103</v>
      </c>
      <c r="AT25" s="64"/>
      <c r="AU25" s="64"/>
      <c r="AV25" s="64"/>
      <c r="AW25" s="64"/>
      <c r="AX25" s="64"/>
      <c r="AY25" s="64"/>
      <c r="AZ25" s="64"/>
      <c r="BA25" s="64"/>
      <c r="BB25" s="65"/>
      <c r="BC25" s="63">
        <v>30</v>
      </c>
      <c r="BD25" s="64">
        <v>5</v>
      </c>
      <c r="BE25" s="64">
        <v>4</v>
      </c>
      <c r="BF25" s="64"/>
      <c r="BG25" s="64">
        <v>1</v>
      </c>
      <c r="BH25" s="64">
        <v>3</v>
      </c>
      <c r="BI25" s="65">
        <v>43</v>
      </c>
    </row>
    <row r="26" spans="1:63">
      <c r="B26" s="35"/>
      <c r="C26" s="11" t="s">
        <v>25</v>
      </c>
      <c r="D26" s="11"/>
      <c r="E26" s="12"/>
      <c r="F26" s="12"/>
      <c r="G26" s="12"/>
      <c r="H26" s="12"/>
      <c r="I26" s="12"/>
      <c r="J26" s="12"/>
      <c r="K26" s="11"/>
      <c r="L26" s="11"/>
      <c r="M26" s="11"/>
      <c r="N26" s="13" t="s">
        <v>50</v>
      </c>
      <c r="O26" s="12" t="s">
        <v>48</v>
      </c>
      <c r="P26" s="12"/>
      <c r="Q26" s="12"/>
      <c r="R26" s="12"/>
      <c r="S26" s="12"/>
      <c r="T26" s="12"/>
      <c r="U26" s="12"/>
      <c r="V26" s="11"/>
      <c r="W26" s="11"/>
      <c r="X26" s="11"/>
      <c r="Y26" s="12"/>
      <c r="Z26" s="11"/>
      <c r="AA26" s="11"/>
      <c r="AB26" s="11"/>
      <c r="AC26" s="35" t="s">
        <v>12</v>
      </c>
      <c r="AD26" s="12" t="s">
        <v>20</v>
      </c>
      <c r="AE26" s="12"/>
      <c r="AF26" s="12"/>
      <c r="AG26" s="12"/>
      <c r="AH26" s="12"/>
      <c r="AI26" s="12"/>
      <c r="AJ26" s="12"/>
      <c r="AK26" s="12"/>
      <c r="AL26" s="11"/>
      <c r="AM26" s="11"/>
      <c r="AN26" s="11"/>
      <c r="AO26" s="11"/>
      <c r="AP26" s="21"/>
      <c r="AQ26" s="21"/>
      <c r="AR26" s="22"/>
      <c r="AS26" s="21"/>
      <c r="AT26" s="21"/>
      <c r="AU26" s="21"/>
      <c r="AV26" s="21"/>
      <c r="AW26" s="21"/>
      <c r="AX26" s="21"/>
      <c r="AY26" s="21"/>
      <c r="AZ26" s="21"/>
      <c r="BA26" s="21"/>
      <c r="BB26" s="43"/>
      <c r="BC26" s="43"/>
      <c r="BD26" s="43"/>
      <c r="BE26" s="43"/>
      <c r="BF26" s="43"/>
      <c r="BG26" s="43"/>
      <c r="BH26" s="43"/>
      <c r="BI26" s="23"/>
    </row>
    <row r="27" spans="1:63">
      <c r="B27" s="35" t="s">
        <v>49</v>
      </c>
      <c r="C27" s="11" t="s">
        <v>19</v>
      </c>
      <c r="D27" s="11"/>
      <c r="E27" s="12"/>
      <c r="F27" s="12"/>
      <c r="G27" s="12"/>
      <c r="H27" s="12"/>
      <c r="I27" s="12"/>
      <c r="J27" s="12"/>
      <c r="K27" s="11"/>
      <c r="L27" s="11"/>
      <c r="M27" s="11"/>
      <c r="N27" s="13" t="s">
        <v>13</v>
      </c>
      <c r="O27" s="12" t="s">
        <v>21</v>
      </c>
      <c r="P27" s="12"/>
      <c r="Q27" s="12"/>
      <c r="R27" s="12"/>
      <c r="S27" s="12"/>
      <c r="T27" s="12"/>
      <c r="U27" s="12"/>
      <c r="V27" s="11"/>
      <c r="W27" s="11"/>
      <c r="X27" s="11"/>
      <c r="Y27" s="12"/>
      <c r="Z27" s="14"/>
      <c r="AA27" s="12"/>
      <c r="AB27" s="11"/>
      <c r="AC27" s="13"/>
      <c r="AD27" s="430"/>
      <c r="AE27" s="431"/>
      <c r="AF27" s="431"/>
      <c r="AG27" s="431"/>
      <c r="AH27" s="431"/>
      <c r="AI27" s="431"/>
      <c r="AJ27" s="431"/>
      <c r="AK27" s="431"/>
      <c r="AL27" s="431"/>
      <c r="AM27" s="11"/>
      <c r="AN27" s="11"/>
      <c r="AO27" s="11"/>
      <c r="AP27" s="21"/>
      <c r="AQ27" s="21"/>
      <c r="AR27" s="22"/>
      <c r="AS27" s="44"/>
      <c r="AT27" s="21"/>
      <c r="AU27" s="21"/>
      <c r="AV27" s="21"/>
      <c r="AW27" s="21"/>
      <c r="AX27" s="21"/>
      <c r="AY27" s="21"/>
      <c r="AZ27" s="21"/>
      <c r="BA27" s="21"/>
      <c r="BB27" s="24"/>
      <c r="BC27" s="24"/>
      <c r="BD27" s="24"/>
      <c r="BE27" s="43"/>
      <c r="BF27" s="43"/>
      <c r="BG27" s="43"/>
      <c r="BH27" s="43"/>
      <c r="BI27" s="23"/>
    </row>
    <row r="28" spans="1:63">
      <c r="B28" s="22"/>
      <c r="C28" s="11"/>
      <c r="D28" s="11"/>
      <c r="E28" s="12"/>
      <c r="F28" s="12"/>
      <c r="G28" s="12"/>
      <c r="H28" s="12"/>
      <c r="I28" s="12"/>
      <c r="J28" s="12"/>
      <c r="K28" s="11"/>
      <c r="L28" s="11"/>
      <c r="M28" s="11"/>
      <c r="N28" s="14"/>
      <c r="O28" s="12"/>
      <c r="P28" s="12"/>
      <c r="Q28" s="12"/>
      <c r="R28" s="12"/>
      <c r="S28" s="12"/>
      <c r="T28" s="12"/>
      <c r="U28" s="12"/>
      <c r="V28" s="11"/>
      <c r="W28" s="11"/>
      <c r="X28" s="11"/>
      <c r="Y28" s="12"/>
      <c r="Z28" s="14"/>
      <c r="AA28" s="12"/>
      <c r="AB28" s="11"/>
      <c r="AC28" s="13" t="s">
        <v>103</v>
      </c>
      <c r="AD28" s="430" t="s">
        <v>104</v>
      </c>
      <c r="AE28" s="431"/>
      <c r="AF28" s="431"/>
      <c r="AG28" s="431"/>
      <c r="AH28" s="431"/>
      <c r="AI28" s="431"/>
      <c r="AJ28" s="431"/>
      <c r="AK28" s="431"/>
      <c r="AL28" s="431"/>
      <c r="AM28" s="11"/>
      <c r="AN28" s="11"/>
      <c r="AO28" s="11"/>
      <c r="AP28" s="21"/>
      <c r="AQ28" s="21"/>
      <c r="AR28" s="22"/>
      <c r="AS28" s="44"/>
      <c r="AT28" s="21"/>
      <c r="AU28" s="21"/>
      <c r="AV28" s="21"/>
      <c r="AW28" s="21"/>
      <c r="AX28" s="21"/>
      <c r="AY28" s="21"/>
      <c r="AZ28" s="21"/>
      <c r="BA28" s="21"/>
      <c r="BB28" s="24"/>
      <c r="BC28" s="24"/>
      <c r="BD28" s="24"/>
      <c r="BE28" s="43"/>
      <c r="BF28" s="43"/>
      <c r="BG28" s="43"/>
      <c r="BH28" s="43"/>
      <c r="BI28" s="23"/>
    </row>
    <row r="29" spans="1:63" ht="15" customHeight="1" thickBot="1">
      <c r="A29" s="385" t="s">
        <v>28</v>
      </c>
      <c r="B29" s="385"/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  <c r="AC29" s="385"/>
      <c r="AD29" s="385"/>
      <c r="AE29" s="385"/>
      <c r="AF29" s="385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5"/>
      <c r="AU29" s="385"/>
      <c r="AV29" s="385"/>
      <c r="AW29" s="385"/>
      <c r="AX29" s="385"/>
      <c r="AY29" s="385"/>
      <c r="AZ29" s="385"/>
      <c r="BA29" s="385"/>
      <c r="BB29" s="385"/>
      <c r="BC29" s="385"/>
      <c r="BD29" s="385"/>
      <c r="BE29" s="385"/>
      <c r="BF29" s="385"/>
      <c r="BG29" s="385"/>
      <c r="BH29" s="385"/>
      <c r="BI29" s="385"/>
    </row>
    <row r="30" spans="1:63" ht="12.75" customHeight="1" thickBot="1">
      <c r="A30" s="404" t="s">
        <v>29</v>
      </c>
      <c r="B30" s="376" t="s">
        <v>41</v>
      </c>
      <c r="C30" s="377"/>
      <c r="D30" s="377"/>
      <c r="E30" s="377"/>
      <c r="F30" s="377"/>
      <c r="G30" s="377"/>
      <c r="H30" s="377"/>
      <c r="I30" s="378"/>
      <c r="J30" s="333" t="s">
        <v>151</v>
      </c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B30" s="334"/>
      <c r="AC30" s="334"/>
      <c r="AD30" s="334"/>
      <c r="AE30" s="334"/>
      <c r="AF30" s="334"/>
      <c r="AG30" s="335"/>
      <c r="AH30" s="333" t="s">
        <v>152</v>
      </c>
      <c r="AI30" s="334"/>
      <c r="AJ30" s="334"/>
      <c r="AK30" s="334"/>
      <c r="AL30" s="334"/>
      <c r="AM30" s="334"/>
      <c r="AN30" s="334"/>
      <c r="AO30" s="334"/>
      <c r="AP30" s="334"/>
      <c r="AQ30" s="334"/>
      <c r="AR30" s="334"/>
      <c r="AS30" s="334"/>
      <c r="AT30" s="334"/>
      <c r="AU30" s="334"/>
      <c r="AV30" s="334"/>
      <c r="AW30" s="334"/>
      <c r="AX30" s="334"/>
      <c r="AY30" s="334"/>
      <c r="AZ30" s="334"/>
      <c r="BA30" s="334"/>
      <c r="BB30" s="334"/>
      <c r="BC30" s="334"/>
      <c r="BD30" s="334"/>
      <c r="BE30" s="335"/>
      <c r="BF30" s="355" t="s">
        <v>51</v>
      </c>
      <c r="BG30" s="356"/>
      <c r="BH30" s="356"/>
      <c r="BI30" s="357"/>
      <c r="BJ30" s="352" t="s">
        <v>56</v>
      </c>
      <c r="BK30" s="17"/>
    </row>
    <row r="31" spans="1:63" ht="12.75" customHeight="1">
      <c r="A31" s="405"/>
      <c r="B31" s="379"/>
      <c r="C31" s="380"/>
      <c r="D31" s="380"/>
      <c r="E31" s="380"/>
      <c r="F31" s="380"/>
      <c r="G31" s="380"/>
      <c r="H31" s="380"/>
      <c r="I31" s="381"/>
      <c r="J31" s="340" t="s">
        <v>37</v>
      </c>
      <c r="K31" s="341"/>
      <c r="L31" s="358" t="s">
        <v>53</v>
      </c>
      <c r="M31" s="360"/>
      <c r="N31" s="363" t="s">
        <v>39</v>
      </c>
      <c r="O31" s="364"/>
      <c r="P31" s="364"/>
      <c r="Q31" s="364"/>
      <c r="R31" s="364"/>
      <c r="S31" s="364"/>
      <c r="T31" s="364"/>
      <c r="U31" s="364"/>
      <c r="V31" s="336" t="s">
        <v>58</v>
      </c>
      <c r="W31" s="337"/>
      <c r="X31" s="336" t="s">
        <v>59</v>
      </c>
      <c r="Y31" s="337"/>
      <c r="Z31" s="336" t="s">
        <v>33</v>
      </c>
      <c r="AA31" s="337"/>
      <c r="AB31" s="328" t="s">
        <v>32</v>
      </c>
      <c r="AC31" s="328"/>
      <c r="AD31" s="328"/>
      <c r="AE31" s="328"/>
      <c r="AF31" s="328"/>
      <c r="AG31" s="328"/>
      <c r="AH31" s="340" t="s">
        <v>37</v>
      </c>
      <c r="AI31" s="341"/>
      <c r="AJ31" s="358" t="s">
        <v>53</v>
      </c>
      <c r="AK31" s="360"/>
      <c r="AL31" s="407" t="s">
        <v>39</v>
      </c>
      <c r="AM31" s="408"/>
      <c r="AN31" s="408"/>
      <c r="AO31" s="408"/>
      <c r="AP31" s="408"/>
      <c r="AQ31" s="408"/>
      <c r="AR31" s="408"/>
      <c r="AS31" s="408"/>
      <c r="AT31" s="336" t="s">
        <v>60</v>
      </c>
      <c r="AU31" s="337"/>
      <c r="AV31" s="336" t="s">
        <v>59</v>
      </c>
      <c r="AW31" s="337"/>
      <c r="AX31" s="336" t="s">
        <v>33</v>
      </c>
      <c r="AY31" s="337"/>
      <c r="AZ31" s="363" t="s">
        <v>32</v>
      </c>
      <c r="BA31" s="364"/>
      <c r="BB31" s="364"/>
      <c r="BC31" s="364"/>
      <c r="BD31" s="364"/>
      <c r="BE31" s="364"/>
      <c r="BF31" s="340"/>
      <c r="BG31" s="358"/>
      <c r="BH31" s="358"/>
      <c r="BI31" s="341"/>
      <c r="BJ31" s="353"/>
      <c r="BK31" s="17"/>
    </row>
    <row r="32" spans="1:63" ht="12.75" customHeight="1">
      <c r="A32" s="405"/>
      <c r="B32" s="379"/>
      <c r="C32" s="380"/>
      <c r="D32" s="380"/>
      <c r="E32" s="380"/>
      <c r="F32" s="380"/>
      <c r="G32" s="380"/>
      <c r="H32" s="380"/>
      <c r="I32" s="381"/>
      <c r="J32" s="340"/>
      <c r="K32" s="341"/>
      <c r="L32" s="358"/>
      <c r="M32" s="360"/>
      <c r="N32" s="329" t="s">
        <v>36</v>
      </c>
      <c r="O32" s="330"/>
      <c r="P32" s="344" t="s">
        <v>38</v>
      </c>
      <c r="Q32" s="345"/>
      <c r="R32" s="345"/>
      <c r="S32" s="345"/>
      <c r="T32" s="345"/>
      <c r="U32" s="345"/>
      <c r="V32" s="336"/>
      <c r="W32" s="337"/>
      <c r="X32" s="336"/>
      <c r="Y32" s="337"/>
      <c r="Z32" s="336"/>
      <c r="AA32" s="337"/>
      <c r="AB32" s="346" t="s">
        <v>40</v>
      </c>
      <c r="AC32" s="347"/>
      <c r="AD32" s="329" t="s">
        <v>31</v>
      </c>
      <c r="AE32" s="330"/>
      <c r="AF32" s="348" t="s">
        <v>30</v>
      </c>
      <c r="AG32" s="349"/>
      <c r="AH32" s="340"/>
      <c r="AI32" s="341"/>
      <c r="AJ32" s="358"/>
      <c r="AK32" s="360"/>
      <c r="AL32" s="329" t="s">
        <v>36</v>
      </c>
      <c r="AM32" s="330"/>
      <c r="AN32" s="344" t="s">
        <v>38</v>
      </c>
      <c r="AO32" s="345"/>
      <c r="AP32" s="345"/>
      <c r="AQ32" s="345"/>
      <c r="AR32" s="345"/>
      <c r="AS32" s="345"/>
      <c r="AT32" s="336"/>
      <c r="AU32" s="337"/>
      <c r="AV32" s="336"/>
      <c r="AW32" s="337"/>
      <c r="AX32" s="336"/>
      <c r="AY32" s="337"/>
      <c r="AZ32" s="346" t="s">
        <v>40</v>
      </c>
      <c r="BA32" s="347"/>
      <c r="BB32" s="329" t="s">
        <v>31</v>
      </c>
      <c r="BC32" s="330"/>
      <c r="BD32" s="348" t="s">
        <v>30</v>
      </c>
      <c r="BE32" s="349"/>
      <c r="BF32" s="340"/>
      <c r="BG32" s="358"/>
      <c r="BH32" s="358"/>
      <c r="BI32" s="341"/>
      <c r="BJ32" s="353"/>
      <c r="BK32" s="17"/>
    </row>
    <row r="33" spans="1:63" ht="51" customHeight="1" thickBot="1">
      <c r="A33" s="406"/>
      <c r="B33" s="382"/>
      <c r="C33" s="383"/>
      <c r="D33" s="383"/>
      <c r="E33" s="383"/>
      <c r="F33" s="383"/>
      <c r="G33" s="383"/>
      <c r="H33" s="383"/>
      <c r="I33" s="384"/>
      <c r="J33" s="342"/>
      <c r="K33" s="343"/>
      <c r="L33" s="359"/>
      <c r="M33" s="332"/>
      <c r="N33" s="331"/>
      <c r="O33" s="332"/>
      <c r="P33" s="361" t="s">
        <v>35</v>
      </c>
      <c r="Q33" s="362"/>
      <c r="R33" s="374" t="s">
        <v>52</v>
      </c>
      <c r="S33" s="375"/>
      <c r="T33" s="361" t="s">
        <v>34</v>
      </c>
      <c r="U33" s="362"/>
      <c r="V33" s="338"/>
      <c r="W33" s="339"/>
      <c r="X33" s="338"/>
      <c r="Y33" s="339"/>
      <c r="Z33" s="338"/>
      <c r="AA33" s="339"/>
      <c r="AB33" s="338"/>
      <c r="AC33" s="339"/>
      <c r="AD33" s="331"/>
      <c r="AE33" s="332"/>
      <c r="AF33" s="350"/>
      <c r="AG33" s="351"/>
      <c r="AH33" s="342"/>
      <c r="AI33" s="343"/>
      <c r="AJ33" s="359"/>
      <c r="AK33" s="332"/>
      <c r="AL33" s="331"/>
      <c r="AM33" s="332"/>
      <c r="AN33" s="361" t="s">
        <v>35</v>
      </c>
      <c r="AO33" s="362"/>
      <c r="AP33" s="374" t="s">
        <v>52</v>
      </c>
      <c r="AQ33" s="375"/>
      <c r="AR33" s="361" t="s">
        <v>34</v>
      </c>
      <c r="AS33" s="362"/>
      <c r="AT33" s="338"/>
      <c r="AU33" s="339"/>
      <c r="AV33" s="338"/>
      <c r="AW33" s="339"/>
      <c r="AX33" s="338"/>
      <c r="AY33" s="339"/>
      <c r="AZ33" s="338"/>
      <c r="BA33" s="339"/>
      <c r="BB33" s="331"/>
      <c r="BC33" s="332"/>
      <c r="BD33" s="350"/>
      <c r="BE33" s="351"/>
      <c r="BF33" s="342"/>
      <c r="BG33" s="359"/>
      <c r="BH33" s="359"/>
      <c r="BI33" s="343"/>
      <c r="BJ33" s="354"/>
      <c r="BK33" s="17"/>
    </row>
    <row r="34" spans="1:63" customFormat="1" ht="22.5" customHeight="1" thickBot="1">
      <c r="A34" s="240" t="s">
        <v>178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41"/>
      <c r="BG34" s="241"/>
      <c r="BH34" s="241"/>
      <c r="BI34" s="241"/>
      <c r="BJ34" s="242"/>
    </row>
    <row r="35" spans="1:63" customFormat="1" ht="22.5" customHeight="1">
      <c r="A35" s="71">
        <v>1</v>
      </c>
      <c r="B35" s="205" t="s">
        <v>179</v>
      </c>
      <c r="C35" s="206"/>
      <c r="D35" s="206"/>
      <c r="E35" s="206"/>
      <c r="F35" s="206"/>
      <c r="G35" s="206"/>
      <c r="H35" s="206"/>
      <c r="I35" s="206"/>
      <c r="J35" s="150"/>
      <c r="K35" s="151"/>
      <c r="L35" s="152"/>
      <c r="M35" s="153"/>
      <c r="N35" s="154"/>
      <c r="O35" s="154"/>
      <c r="P35" s="155"/>
      <c r="Q35" s="156"/>
      <c r="R35" s="166"/>
      <c r="S35" s="157"/>
      <c r="T35" s="157"/>
      <c r="U35" s="157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58"/>
      <c r="AH35" s="159">
        <v>3</v>
      </c>
      <c r="AI35" s="158"/>
      <c r="AJ35" s="211">
        <f>AH35*30</f>
        <v>90</v>
      </c>
      <c r="AK35" s="212"/>
      <c r="AL35" s="212">
        <f>SUM(AN35:AS35)</f>
        <v>44</v>
      </c>
      <c r="AM35" s="212"/>
      <c r="AN35" s="212">
        <v>24</v>
      </c>
      <c r="AO35" s="212"/>
      <c r="AP35" s="212">
        <v>20</v>
      </c>
      <c r="AQ35" s="212"/>
      <c r="AR35" s="212"/>
      <c r="AS35" s="212"/>
      <c r="AT35" s="212">
        <f>AJ35-AL35</f>
        <v>46</v>
      </c>
      <c r="AU35" s="212"/>
      <c r="AV35" s="212"/>
      <c r="AW35" s="212"/>
      <c r="AX35" s="212">
        <f>AL35/14</f>
        <v>3.1428571428571428</v>
      </c>
      <c r="AY35" s="212"/>
      <c r="AZ35" s="212"/>
      <c r="BA35" s="212"/>
      <c r="BB35" s="212"/>
      <c r="BC35" s="212"/>
      <c r="BD35" s="212">
        <v>4</v>
      </c>
      <c r="BE35" s="324"/>
      <c r="BF35" s="325" t="s">
        <v>180</v>
      </c>
      <c r="BG35" s="326"/>
      <c r="BH35" s="326"/>
      <c r="BI35" s="327"/>
      <c r="BJ35" s="81" t="s">
        <v>88</v>
      </c>
    </row>
    <row r="36" spans="1:63" customFormat="1" ht="22.5" customHeight="1">
      <c r="A36" s="71">
        <v>2</v>
      </c>
      <c r="B36" s="205" t="s">
        <v>137</v>
      </c>
      <c r="C36" s="206"/>
      <c r="D36" s="206"/>
      <c r="E36" s="206"/>
      <c r="F36" s="206"/>
      <c r="G36" s="206"/>
      <c r="H36" s="206"/>
      <c r="I36" s="206"/>
      <c r="J36" s="150">
        <v>3</v>
      </c>
      <c r="K36" s="151"/>
      <c r="L36" s="152">
        <f>J36*30</f>
        <v>90</v>
      </c>
      <c r="M36" s="153"/>
      <c r="N36" s="154">
        <f>SUM(P36:U36)</f>
        <v>44</v>
      </c>
      <c r="O36" s="154"/>
      <c r="P36" s="155">
        <v>24</v>
      </c>
      <c r="Q36" s="156"/>
      <c r="R36" s="166">
        <v>20</v>
      </c>
      <c r="S36" s="157"/>
      <c r="T36" s="157"/>
      <c r="U36" s="157"/>
      <c r="V36" s="154">
        <f>L36-N36</f>
        <v>46</v>
      </c>
      <c r="W36" s="116"/>
      <c r="X36" s="116"/>
      <c r="Y36" s="116"/>
      <c r="Z36" s="116">
        <v>2.5</v>
      </c>
      <c r="AA36" s="116"/>
      <c r="AB36" s="116"/>
      <c r="AC36" s="116"/>
      <c r="AD36" s="116"/>
      <c r="AE36" s="116"/>
      <c r="AF36" s="116">
        <v>3</v>
      </c>
      <c r="AG36" s="158"/>
      <c r="AH36" s="159"/>
      <c r="AI36" s="158"/>
      <c r="AJ36" s="159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20"/>
      <c r="BF36" s="117" t="s">
        <v>138</v>
      </c>
      <c r="BG36" s="118"/>
      <c r="BH36" s="118"/>
      <c r="BI36" s="119"/>
      <c r="BJ36" s="81" t="s">
        <v>88</v>
      </c>
    </row>
    <row r="37" spans="1:63" customFormat="1" ht="22.5" customHeight="1">
      <c r="A37" s="71">
        <v>3</v>
      </c>
      <c r="B37" s="205" t="s">
        <v>78</v>
      </c>
      <c r="C37" s="206"/>
      <c r="D37" s="206"/>
      <c r="E37" s="206"/>
      <c r="F37" s="206"/>
      <c r="G37" s="206"/>
      <c r="H37" s="206"/>
      <c r="I37" s="206"/>
      <c r="J37" s="159">
        <v>3</v>
      </c>
      <c r="K37" s="120"/>
      <c r="L37" s="207">
        <f>J37*30</f>
        <v>90</v>
      </c>
      <c r="M37" s="116"/>
      <c r="N37" s="207">
        <f>SUM(P37:U37)</f>
        <v>44</v>
      </c>
      <c r="O37" s="116"/>
      <c r="P37" s="116">
        <v>24</v>
      </c>
      <c r="Q37" s="116"/>
      <c r="R37" s="116"/>
      <c r="S37" s="116"/>
      <c r="T37" s="116">
        <v>20</v>
      </c>
      <c r="U37" s="116"/>
      <c r="V37" s="154">
        <f t="shared" ref="V37:V48" si="0">L37-N37</f>
        <v>46</v>
      </c>
      <c r="W37" s="116"/>
      <c r="X37" s="116"/>
      <c r="Y37" s="116"/>
      <c r="Z37" s="116">
        <v>3.1</v>
      </c>
      <c r="AA37" s="116"/>
      <c r="AB37" s="116"/>
      <c r="AC37" s="116"/>
      <c r="AD37" s="116">
        <v>3</v>
      </c>
      <c r="AE37" s="116"/>
      <c r="AF37" s="116"/>
      <c r="AG37" s="158"/>
      <c r="AH37" s="159"/>
      <c r="AI37" s="158"/>
      <c r="AJ37" s="159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20"/>
      <c r="BF37" s="208" t="s">
        <v>114</v>
      </c>
      <c r="BG37" s="209"/>
      <c r="BH37" s="209"/>
      <c r="BI37" s="210"/>
      <c r="BJ37" s="72"/>
    </row>
    <row r="38" spans="1:63" customFormat="1" ht="22.5" customHeight="1">
      <c r="A38" s="87">
        <v>4</v>
      </c>
      <c r="B38" s="205" t="s">
        <v>181</v>
      </c>
      <c r="C38" s="206"/>
      <c r="D38" s="206"/>
      <c r="E38" s="206"/>
      <c r="F38" s="206"/>
      <c r="G38" s="206"/>
      <c r="H38" s="206"/>
      <c r="I38" s="206"/>
      <c r="J38" s="150">
        <v>3</v>
      </c>
      <c r="K38" s="151"/>
      <c r="L38" s="152">
        <f t="shared" ref="L38:L48" si="1">J38*30</f>
        <v>90</v>
      </c>
      <c r="M38" s="153"/>
      <c r="N38" s="154">
        <f t="shared" ref="N38:N48" si="2">SUM(P38:U38)</f>
        <v>44</v>
      </c>
      <c r="O38" s="154"/>
      <c r="P38" s="155">
        <v>22</v>
      </c>
      <c r="Q38" s="156"/>
      <c r="R38" s="166"/>
      <c r="S38" s="157"/>
      <c r="T38" s="166">
        <v>22</v>
      </c>
      <c r="U38" s="157"/>
      <c r="V38" s="154">
        <f t="shared" si="0"/>
        <v>46</v>
      </c>
      <c r="W38" s="116"/>
      <c r="X38" s="116"/>
      <c r="Y38" s="116"/>
      <c r="Z38" s="116">
        <v>2.5</v>
      </c>
      <c r="AA38" s="116"/>
      <c r="AB38" s="116"/>
      <c r="AC38" s="116"/>
      <c r="AD38" s="116">
        <v>3</v>
      </c>
      <c r="AE38" s="116"/>
      <c r="AF38" s="116"/>
      <c r="AG38" s="158"/>
      <c r="AH38" s="159"/>
      <c r="AI38" s="158"/>
      <c r="AJ38" s="159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20"/>
      <c r="BF38" s="117" t="s">
        <v>92</v>
      </c>
      <c r="BG38" s="118"/>
      <c r="BH38" s="118"/>
      <c r="BI38" s="119"/>
      <c r="BJ38" s="81" t="s">
        <v>88</v>
      </c>
    </row>
    <row r="39" spans="1:63" customFormat="1" ht="18.75" customHeight="1">
      <c r="A39" s="87">
        <v>5</v>
      </c>
      <c r="B39" s="205" t="s">
        <v>182</v>
      </c>
      <c r="C39" s="206"/>
      <c r="D39" s="206"/>
      <c r="E39" s="206"/>
      <c r="F39" s="206"/>
      <c r="G39" s="206"/>
      <c r="H39" s="206"/>
      <c r="I39" s="206"/>
      <c r="J39" s="150">
        <v>4</v>
      </c>
      <c r="K39" s="151"/>
      <c r="L39" s="152">
        <f t="shared" si="1"/>
        <v>120</v>
      </c>
      <c r="M39" s="153"/>
      <c r="N39" s="154">
        <f t="shared" si="2"/>
        <v>60</v>
      </c>
      <c r="O39" s="154"/>
      <c r="P39" s="155">
        <v>30</v>
      </c>
      <c r="Q39" s="156"/>
      <c r="R39" s="157"/>
      <c r="S39" s="157"/>
      <c r="T39" s="166">
        <v>30</v>
      </c>
      <c r="U39" s="157"/>
      <c r="V39" s="154">
        <f t="shared" si="0"/>
        <v>60</v>
      </c>
      <c r="W39" s="116"/>
      <c r="X39" s="116"/>
      <c r="Y39" s="116"/>
      <c r="Z39" s="116">
        <v>4.0999999999999996</v>
      </c>
      <c r="AA39" s="116"/>
      <c r="AB39" s="116"/>
      <c r="AC39" s="116"/>
      <c r="AD39" s="116">
        <v>3</v>
      </c>
      <c r="AE39" s="116"/>
      <c r="AF39" s="116"/>
      <c r="AG39" s="158"/>
      <c r="AH39" s="159"/>
      <c r="AI39" s="158"/>
      <c r="AJ39" s="159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20"/>
      <c r="BF39" s="117" t="s">
        <v>89</v>
      </c>
      <c r="BG39" s="118"/>
      <c r="BH39" s="118"/>
      <c r="BI39" s="119"/>
      <c r="BJ39" s="72"/>
    </row>
    <row r="40" spans="1:63" customFormat="1" ht="15" customHeight="1">
      <c r="A40" s="87">
        <v>6</v>
      </c>
      <c r="B40" s="205" t="s">
        <v>185</v>
      </c>
      <c r="C40" s="206"/>
      <c r="D40" s="206"/>
      <c r="E40" s="206"/>
      <c r="F40" s="206"/>
      <c r="G40" s="206"/>
      <c r="H40" s="206"/>
      <c r="I40" s="206"/>
      <c r="J40" s="150"/>
      <c r="K40" s="151"/>
      <c r="L40" s="152"/>
      <c r="M40" s="153"/>
      <c r="N40" s="154"/>
      <c r="O40" s="154"/>
      <c r="P40" s="155"/>
      <c r="Q40" s="156"/>
      <c r="R40" s="157"/>
      <c r="S40" s="157"/>
      <c r="T40" s="166"/>
      <c r="U40" s="157"/>
      <c r="V40" s="154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58"/>
      <c r="AH40" s="159">
        <v>3</v>
      </c>
      <c r="AI40" s="158"/>
      <c r="AJ40" s="159">
        <f>AH40*30</f>
        <v>90</v>
      </c>
      <c r="AK40" s="116"/>
      <c r="AL40" s="116">
        <f>SUM(AN40:AS40)</f>
        <v>44</v>
      </c>
      <c r="AM40" s="116"/>
      <c r="AN40" s="116">
        <v>22</v>
      </c>
      <c r="AO40" s="116"/>
      <c r="AP40" s="116"/>
      <c r="AQ40" s="116"/>
      <c r="AR40" s="116">
        <v>22</v>
      </c>
      <c r="AS40" s="116"/>
      <c r="AT40" s="116">
        <f>AJ40-AL40</f>
        <v>46</v>
      </c>
      <c r="AU40" s="116"/>
      <c r="AV40" s="116"/>
      <c r="AW40" s="116"/>
      <c r="AX40" s="116">
        <f>AL40/14</f>
        <v>3.1428571428571428</v>
      </c>
      <c r="AY40" s="116"/>
      <c r="AZ40" s="116"/>
      <c r="BA40" s="116"/>
      <c r="BB40" s="116">
        <v>4</v>
      </c>
      <c r="BC40" s="116"/>
      <c r="BD40" s="116"/>
      <c r="BE40" s="120"/>
      <c r="BF40" s="117" t="s">
        <v>89</v>
      </c>
      <c r="BG40" s="118"/>
      <c r="BH40" s="118"/>
      <c r="BI40" s="119"/>
      <c r="BJ40" s="81" t="s">
        <v>88</v>
      </c>
    </row>
    <row r="41" spans="1:63" customFormat="1" ht="37.5" customHeight="1">
      <c r="A41" s="87">
        <v>7</v>
      </c>
      <c r="B41" s="205" t="s">
        <v>183</v>
      </c>
      <c r="C41" s="206"/>
      <c r="D41" s="206"/>
      <c r="E41" s="206"/>
      <c r="F41" s="206"/>
      <c r="G41" s="206"/>
      <c r="H41" s="206"/>
      <c r="I41" s="206"/>
      <c r="J41" s="159">
        <v>3</v>
      </c>
      <c r="K41" s="120"/>
      <c r="L41" s="207">
        <f t="shared" ref="L41" si="3">J41*30</f>
        <v>90</v>
      </c>
      <c r="M41" s="116"/>
      <c r="N41" s="207">
        <f t="shared" ref="N41" si="4">SUM(P41:U41)</f>
        <v>44</v>
      </c>
      <c r="O41" s="116"/>
      <c r="P41" s="116">
        <v>24</v>
      </c>
      <c r="Q41" s="116"/>
      <c r="R41" s="116">
        <v>20</v>
      </c>
      <c r="S41" s="116"/>
      <c r="T41" s="116"/>
      <c r="U41" s="116"/>
      <c r="V41" s="154">
        <f t="shared" si="0"/>
        <v>46</v>
      </c>
      <c r="W41" s="116"/>
      <c r="X41" s="116"/>
      <c r="Y41" s="116"/>
      <c r="Z41" s="116">
        <v>3.7</v>
      </c>
      <c r="AA41" s="116"/>
      <c r="AB41" s="116"/>
      <c r="AC41" s="116"/>
      <c r="AD41" s="116">
        <v>3</v>
      </c>
      <c r="AE41" s="116"/>
      <c r="AF41" s="116"/>
      <c r="AG41" s="158"/>
      <c r="AH41" s="159"/>
      <c r="AI41" s="158"/>
      <c r="AJ41" s="159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20"/>
      <c r="BF41" s="117" t="s">
        <v>89</v>
      </c>
      <c r="BG41" s="118"/>
      <c r="BH41" s="118"/>
      <c r="BI41" s="119"/>
      <c r="BJ41" s="72"/>
    </row>
    <row r="42" spans="1:63" customFormat="1" ht="19.5" customHeight="1">
      <c r="A42" s="87">
        <v>8</v>
      </c>
      <c r="B42" s="205" t="s">
        <v>79</v>
      </c>
      <c r="C42" s="206"/>
      <c r="D42" s="206"/>
      <c r="E42" s="206"/>
      <c r="F42" s="206"/>
      <c r="G42" s="206"/>
      <c r="H42" s="206"/>
      <c r="I42" s="206"/>
      <c r="J42" s="150"/>
      <c r="K42" s="151"/>
      <c r="L42" s="152"/>
      <c r="M42" s="153"/>
      <c r="N42" s="154"/>
      <c r="O42" s="154"/>
      <c r="P42" s="155"/>
      <c r="Q42" s="156"/>
      <c r="R42" s="157"/>
      <c r="S42" s="157"/>
      <c r="T42" s="157"/>
      <c r="U42" s="157"/>
      <c r="V42" s="154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58"/>
      <c r="AH42" s="159">
        <v>4</v>
      </c>
      <c r="AI42" s="158"/>
      <c r="AJ42" s="159">
        <f t="shared" ref="AJ42" si="5">AH42*30</f>
        <v>120</v>
      </c>
      <c r="AK42" s="116"/>
      <c r="AL42" s="116">
        <f t="shared" ref="AL42" si="6">SUM(AN42:AS42)</f>
        <v>60</v>
      </c>
      <c r="AM42" s="116"/>
      <c r="AN42" s="116">
        <v>30</v>
      </c>
      <c r="AO42" s="116"/>
      <c r="AP42" s="116"/>
      <c r="AQ42" s="116"/>
      <c r="AR42" s="116">
        <v>30</v>
      </c>
      <c r="AS42" s="116"/>
      <c r="AT42" s="116">
        <f t="shared" ref="AT42:AT52" si="7">AJ42-AL42</f>
        <v>60</v>
      </c>
      <c r="AU42" s="116"/>
      <c r="AV42" s="116"/>
      <c r="AW42" s="116"/>
      <c r="AX42" s="116">
        <f t="shared" ref="AX42:AX50" si="8">AL42/14</f>
        <v>4.2857142857142856</v>
      </c>
      <c r="AY42" s="116"/>
      <c r="AZ42" s="116"/>
      <c r="BA42" s="116"/>
      <c r="BB42" s="116">
        <v>4</v>
      </c>
      <c r="BC42" s="116"/>
      <c r="BD42" s="116"/>
      <c r="BE42" s="120"/>
      <c r="BF42" s="117" t="s">
        <v>91</v>
      </c>
      <c r="BG42" s="118"/>
      <c r="BH42" s="118"/>
      <c r="BI42" s="119"/>
      <c r="BJ42" s="72"/>
    </row>
    <row r="43" spans="1:63" customFormat="1" ht="20.25" customHeight="1">
      <c r="A43" s="87">
        <v>9</v>
      </c>
      <c r="B43" s="205" t="s">
        <v>184</v>
      </c>
      <c r="C43" s="206"/>
      <c r="D43" s="206"/>
      <c r="E43" s="206"/>
      <c r="F43" s="206"/>
      <c r="G43" s="206"/>
      <c r="H43" s="206"/>
      <c r="I43" s="206"/>
      <c r="J43" s="150">
        <v>3</v>
      </c>
      <c r="K43" s="151"/>
      <c r="L43" s="152">
        <f t="shared" ref="L43" si="9">J43*30</f>
        <v>90</v>
      </c>
      <c r="M43" s="153"/>
      <c r="N43" s="154">
        <f t="shared" ref="N43" si="10">SUM(P43:U43)</f>
        <v>44</v>
      </c>
      <c r="O43" s="154"/>
      <c r="P43" s="155">
        <v>22</v>
      </c>
      <c r="Q43" s="156"/>
      <c r="R43" s="157"/>
      <c r="S43" s="157"/>
      <c r="T43" s="166">
        <v>22</v>
      </c>
      <c r="U43" s="157"/>
      <c r="V43" s="154">
        <f t="shared" si="0"/>
        <v>46</v>
      </c>
      <c r="W43" s="116"/>
      <c r="X43" s="116"/>
      <c r="Y43" s="116"/>
      <c r="Z43" s="116">
        <v>3.3</v>
      </c>
      <c r="AA43" s="116"/>
      <c r="AB43" s="116"/>
      <c r="AC43" s="116"/>
      <c r="AD43" s="116"/>
      <c r="AE43" s="116"/>
      <c r="AF43" s="116"/>
      <c r="AG43" s="158"/>
      <c r="AH43" s="159">
        <v>3</v>
      </c>
      <c r="AI43" s="158"/>
      <c r="AJ43" s="159">
        <f t="shared" ref="AJ43" si="11">AH43*30</f>
        <v>90</v>
      </c>
      <c r="AK43" s="116"/>
      <c r="AL43" s="116">
        <f t="shared" ref="AL43" si="12">SUM(AN43:AS43)</f>
        <v>44</v>
      </c>
      <c r="AM43" s="116"/>
      <c r="AN43" s="116">
        <v>26</v>
      </c>
      <c r="AO43" s="116"/>
      <c r="AP43" s="116"/>
      <c r="AQ43" s="116"/>
      <c r="AR43" s="116">
        <v>18</v>
      </c>
      <c r="AS43" s="116"/>
      <c r="AT43" s="116">
        <f t="shared" si="7"/>
        <v>46</v>
      </c>
      <c r="AU43" s="116"/>
      <c r="AV43" s="116"/>
      <c r="AW43" s="116"/>
      <c r="AX43" s="116">
        <f t="shared" si="8"/>
        <v>3.1428571428571428</v>
      </c>
      <c r="AY43" s="116"/>
      <c r="AZ43" s="116"/>
      <c r="BA43" s="116"/>
      <c r="BB43" s="116">
        <v>2</v>
      </c>
      <c r="BC43" s="116"/>
      <c r="BD43" s="116"/>
      <c r="BE43" s="120"/>
      <c r="BF43" s="117" t="s">
        <v>90</v>
      </c>
      <c r="BG43" s="118"/>
      <c r="BH43" s="118"/>
      <c r="BI43" s="119"/>
      <c r="BJ43" s="81" t="s">
        <v>88</v>
      </c>
    </row>
    <row r="44" spans="1:63" customFormat="1" ht="39.75" customHeight="1">
      <c r="A44" s="87">
        <v>10</v>
      </c>
      <c r="B44" s="195" t="s">
        <v>186</v>
      </c>
      <c r="C44" s="196"/>
      <c r="D44" s="196"/>
      <c r="E44" s="196"/>
      <c r="F44" s="196"/>
      <c r="G44" s="196"/>
      <c r="H44" s="196"/>
      <c r="I44" s="196"/>
      <c r="J44" s="197" t="s">
        <v>187</v>
      </c>
      <c r="K44" s="198"/>
      <c r="L44" s="199">
        <v>90</v>
      </c>
      <c r="M44" s="200"/>
      <c r="N44" s="154">
        <f>SUM(P44:U44)</f>
        <v>64</v>
      </c>
      <c r="O44" s="157"/>
      <c r="P44" s="154">
        <v>36</v>
      </c>
      <c r="Q44" s="154"/>
      <c r="R44" s="166">
        <v>28</v>
      </c>
      <c r="S44" s="157"/>
      <c r="T44" s="180"/>
      <c r="U44" s="201"/>
      <c r="V44" s="180">
        <f t="shared" si="0"/>
        <v>26</v>
      </c>
      <c r="W44" s="180"/>
      <c r="X44" s="180"/>
      <c r="Y44" s="180"/>
      <c r="Z44" s="180">
        <f t="shared" ref="Z44" si="13">N44/18</f>
        <v>3.5555555555555554</v>
      </c>
      <c r="AA44" s="180"/>
      <c r="AB44" s="180"/>
      <c r="AC44" s="180"/>
      <c r="AD44" s="180"/>
      <c r="AE44" s="180"/>
      <c r="AF44" s="180" t="s">
        <v>188</v>
      </c>
      <c r="AG44" s="181"/>
      <c r="AH44" s="202"/>
      <c r="AI44" s="203"/>
      <c r="AJ44" s="204"/>
      <c r="AK44" s="180"/>
      <c r="AL44" s="204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1"/>
      <c r="BF44" s="182"/>
      <c r="BG44" s="118"/>
      <c r="BH44" s="118"/>
      <c r="BI44" s="119"/>
      <c r="BJ44" s="72" t="s">
        <v>88</v>
      </c>
    </row>
    <row r="45" spans="1:63" customFormat="1" ht="40.5" customHeight="1">
      <c r="A45" s="102">
        <v>10</v>
      </c>
      <c r="B45" s="183" t="s">
        <v>197</v>
      </c>
      <c r="C45" s="184"/>
      <c r="D45" s="184"/>
      <c r="E45" s="184"/>
      <c r="F45" s="184"/>
      <c r="G45" s="184"/>
      <c r="H45" s="184"/>
      <c r="I45" s="185"/>
      <c r="J45" s="192">
        <v>3</v>
      </c>
      <c r="K45" s="109"/>
      <c r="L45" s="193">
        <f>J45*30</f>
        <v>90</v>
      </c>
      <c r="M45" s="194"/>
      <c r="N45" s="169">
        <f t="shared" ref="N45" si="14">P45+R45+T45</f>
        <v>44</v>
      </c>
      <c r="O45" s="169"/>
      <c r="P45" s="108">
        <v>24</v>
      </c>
      <c r="Q45" s="108"/>
      <c r="R45" s="108">
        <v>20</v>
      </c>
      <c r="S45" s="108"/>
      <c r="T45" s="108"/>
      <c r="U45" s="108"/>
      <c r="V45" s="169">
        <f t="shared" si="0"/>
        <v>46</v>
      </c>
      <c r="W45" s="169"/>
      <c r="X45" s="108"/>
      <c r="Y45" s="108"/>
      <c r="Z45" s="170">
        <f>N45/18</f>
        <v>2.4444444444444446</v>
      </c>
      <c r="AA45" s="170"/>
      <c r="AB45" s="108"/>
      <c r="AC45" s="108"/>
      <c r="AD45" s="108"/>
      <c r="AE45" s="108"/>
      <c r="AF45" s="108">
        <v>3</v>
      </c>
      <c r="AG45" s="171"/>
      <c r="AH45" s="172"/>
      <c r="AI45" s="173"/>
      <c r="AJ45" s="174"/>
      <c r="AK45" s="175"/>
      <c r="AL45" s="178"/>
      <c r="AM45" s="178"/>
      <c r="AN45" s="105"/>
      <c r="AO45" s="105"/>
      <c r="AP45" s="105"/>
      <c r="AQ45" s="105"/>
      <c r="AR45" s="105"/>
      <c r="AS45" s="105"/>
      <c r="AT45" s="178"/>
      <c r="AU45" s="178"/>
      <c r="AV45" s="105"/>
      <c r="AW45" s="105"/>
      <c r="AX45" s="179"/>
      <c r="AY45" s="179"/>
      <c r="AZ45" s="105"/>
      <c r="BA45" s="105"/>
      <c r="BB45" s="105"/>
      <c r="BC45" s="105"/>
      <c r="BD45" s="105"/>
      <c r="BE45" s="106"/>
      <c r="BF45" s="107"/>
      <c r="BG45" s="108"/>
      <c r="BH45" s="108"/>
      <c r="BI45" s="109"/>
      <c r="BJ45" s="103" t="s">
        <v>88</v>
      </c>
    </row>
    <row r="46" spans="1:63" customFormat="1" ht="32.25" customHeight="1">
      <c r="A46" s="87">
        <v>11</v>
      </c>
      <c r="B46" s="183" t="s">
        <v>198</v>
      </c>
      <c r="C46" s="184"/>
      <c r="D46" s="184"/>
      <c r="E46" s="184"/>
      <c r="F46" s="184"/>
      <c r="G46" s="184"/>
      <c r="H46" s="184"/>
      <c r="I46" s="185"/>
      <c r="J46" s="186"/>
      <c r="K46" s="186"/>
      <c r="L46" s="187"/>
      <c r="M46" s="188"/>
      <c r="N46" s="189"/>
      <c r="O46" s="189"/>
      <c r="P46" s="177"/>
      <c r="Q46" s="177"/>
      <c r="R46" s="189"/>
      <c r="S46" s="189"/>
      <c r="T46" s="189"/>
      <c r="U46" s="189"/>
      <c r="V46" s="167"/>
      <c r="W46" s="167"/>
      <c r="X46" s="167"/>
      <c r="Y46" s="167"/>
      <c r="Z46" s="177"/>
      <c r="AA46" s="177"/>
      <c r="AB46" s="167"/>
      <c r="AC46" s="167"/>
      <c r="AD46" s="167"/>
      <c r="AE46" s="167"/>
      <c r="AF46" s="167"/>
      <c r="AG46" s="168"/>
      <c r="AH46" s="190">
        <v>3</v>
      </c>
      <c r="AI46" s="191"/>
      <c r="AJ46" s="187">
        <f>AH46*30</f>
        <v>90</v>
      </c>
      <c r="AK46" s="188"/>
      <c r="AL46" s="176">
        <f t="shared" ref="AL46" si="15">AN46+AP46+AR46</f>
        <v>44</v>
      </c>
      <c r="AM46" s="176"/>
      <c r="AN46" s="167">
        <v>24</v>
      </c>
      <c r="AO46" s="167"/>
      <c r="AP46" s="167">
        <v>20</v>
      </c>
      <c r="AQ46" s="167"/>
      <c r="AR46" s="167"/>
      <c r="AS46" s="167"/>
      <c r="AT46" s="176">
        <f t="shared" ref="AT46" si="16">AJ46-AL46</f>
        <v>46</v>
      </c>
      <c r="AU46" s="176"/>
      <c r="AV46" s="167"/>
      <c r="AW46" s="167"/>
      <c r="AX46" s="177">
        <f>AL46/15</f>
        <v>2.9333333333333331</v>
      </c>
      <c r="AY46" s="177"/>
      <c r="AZ46" s="167"/>
      <c r="BA46" s="167"/>
      <c r="BB46" s="167"/>
      <c r="BC46" s="167"/>
      <c r="BD46" s="167">
        <v>4</v>
      </c>
      <c r="BE46" s="168"/>
      <c r="BF46" s="107" t="s">
        <v>90</v>
      </c>
      <c r="BG46" s="108"/>
      <c r="BH46" s="108"/>
      <c r="BI46" s="109"/>
      <c r="BJ46" s="103" t="s">
        <v>88</v>
      </c>
    </row>
    <row r="47" spans="1:63" customFormat="1" ht="72.75" customHeight="1">
      <c r="A47" s="87">
        <v>12</v>
      </c>
      <c r="B47" s="160" t="s">
        <v>149</v>
      </c>
      <c r="C47" s="161"/>
      <c r="D47" s="161"/>
      <c r="E47" s="161"/>
      <c r="F47" s="161"/>
      <c r="G47" s="161"/>
      <c r="H47" s="161"/>
      <c r="I47" s="161"/>
      <c r="J47" s="150">
        <v>4</v>
      </c>
      <c r="K47" s="151"/>
      <c r="L47" s="152">
        <f t="shared" si="1"/>
        <v>120</v>
      </c>
      <c r="M47" s="153"/>
      <c r="N47" s="154">
        <f t="shared" si="2"/>
        <v>60</v>
      </c>
      <c r="O47" s="154"/>
      <c r="P47" s="155">
        <v>30</v>
      </c>
      <c r="Q47" s="156"/>
      <c r="R47" s="157"/>
      <c r="S47" s="157"/>
      <c r="T47" s="166">
        <v>30</v>
      </c>
      <c r="U47" s="157"/>
      <c r="V47" s="154">
        <f t="shared" si="0"/>
        <v>60</v>
      </c>
      <c r="W47" s="116"/>
      <c r="X47" s="116"/>
      <c r="Y47" s="116"/>
      <c r="Z47" s="116">
        <v>3.3</v>
      </c>
      <c r="AA47" s="116"/>
      <c r="AB47" s="116"/>
      <c r="AC47" s="116"/>
      <c r="AD47" s="116"/>
      <c r="AE47" s="116"/>
      <c r="AF47" s="116">
        <v>3</v>
      </c>
      <c r="AG47" s="158"/>
      <c r="AH47" s="159"/>
      <c r="AI47" s="158"/>
      <c r="AJ47" s="159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20"/>
      <c r="BF47" s="117" t="s">
        <v>89</v>
      </c>
      <c r="BG47" s="118"/>
      <c r="BH47" s="118"/>
      <c r="BI47" s="119"/>
      <c r="BJ47" s="76"/>
    </row>
    <row r="48" spans="1:63" customFormat="1" ht="49.5" customHeight="1">
      <c r="A48" s="87">
        <v>13</v>
      </c>
      <c r="B48" s="160" t="s">
        <v>122</v>
      </c>
      <c r="C48" s="161"/>
      <c r="D48" s="161"/>
      <c r="E48" s="161"/>
      <c r="F48" s="161"/>
      <c r="G48" s="161"/>
      <c r="H48" s="161"/>
      <c r="I48" s="161"/>
      <c r="J48" s="150">
        <v>4</v>
      </c>
      <c r="K48" s="151"/>
      <c r="L48" s="152">
        <f t="shared" si="1"/>
        <v>120</v>
      </c>
      <c r="M48" s="153"/>
      <c r="N48" s="154">
        <f t="shared" si="2"/>
        <v>60</v>
      </c>
      <c r="O48" s="154"/>
      <c r="P48" s="155">
        <v>30</v>
      </c>
      <c r="Q48" s="156"/>
      <c r="R48" s="157"/>
      <c r="S48" s="157"/>
      <c r="T48" s="166">
        <v>30</v>
      </c>
      <c r="U48" s="157"/>
      <c r="V48" s="154">
        <f t="shared" si="0"/>
        <v>60</v>
      </c>
      <c r="W48" s="116"/>
      <c r="X48" s="116"/>
      <c r="Y48" s="116"/>
      <c r="Z48" s="116">
        <v>3.3</v>
      </c>
      <c r="AA48" s="116"/>
      <c r="AB48" s="116"/>
      <c r="AC48" s="116"/>
      <c r="AD48" s="116"/>
      <c r="AE48" s="116"/>
      <c r="AF48" s="116">
        <v>3</v>
      </c>
      <c r="AG48" s="158"/>
      <c r="AH48" s="159"/>
      <c r="AI48" s="158"/>
      <c r="AJ48" s="159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20"/>
      <c r="BF48" s="117" t="s">
        <v>90</v>
      </c>
      <c r="BG48" s="118"/>
      <c r="BH48" s="118"/>
      <c r="BI48" s="119"/>
      <c r="BJ48" s="72" t="s">
        <v>88</v>
      </c>
    </row>
    <row r="49" spans="1:62" customFormat="1" ht="72.75" customHeight="1">
      <c r="A49" s="87">
        <v>14</v>
      </c>
      <c r="B49" s="160" t="s">
        <v>150</v>
      </c>
      <c r="C49" s="161"/>
      <c r="D49" s="161"/>
      <c r="E49" s="161"/>
      <c r="F49" s="161"/>
      <c r="G49" s="161"/>
      <c r="H49" s="161"/>
      <c r="I49" s="161"/>
      <c r="J49" s="150"/>
      <c r="K49" s="151"/>
      <c r="L49" s="152"/>
      <c r="M49" s="153"/>
      <c r="N49" s="154"/>
      <c r="O49" s="154"/>
      <c r="P49" s="155"/>
      <c r="Q49" s="156"/>
      <c r="R49" s="157"/>
      <c r="S49" s="157"/>
      <c r="T49" s="157"/>
      <c r="U49" s="157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58"/>
      <c r="AH49" s="159">
        <v>4</v>
      </c>
      <c r="AI49" s="158"/>
      <c r="AJ49" s="159">
        <v>120</v>
      </c>
      <c r="AK49" s="116"/>
      <c r="AL49" s="116">
        <f t="shared" ref="AL49:AL50" si="17">SUM(AN49:AS49)</f>
        <v>60</v>
      </c>
      <c r="AM49" s="116"/>
      <c r="AN49" s="116">
        <v>30</v>
      </c>
      <c r="AO49" s="116"/>
      <c r="AP49" s="116"/>
      <c r="AQ49" s="116"/>
      <c r="AR49" s="116">
        <v>30</v>
      </c>
      <c r="AS49" s="116"/>
      <c r="AT49" s="116">
        <f t="shared" si="7"/>
        <v>60</v>
      </c>
      <c r="AU49" s="116"/>
      <c r="AV49" s="116"/>
      <c r="AW49" s="116"/>
      <c r="AX49" s="116">
        <f t="shared" si="8"/>
        <v>4.2857142857142856</v>
      </c>
      <c r="AY49" s="116"/>
      <c r="AZ49" s="116"/>
      <c r="BA49" s="116"/>
      <c r="BB49" s="116"/>
      <c r="BC49" s="116"/>
      <c r="BD49" s="116">
        <v>4</v>
      </c>
      <c r="BE49" s="120"/>
      <c r="BF49" s="117" t="s">
        <v>92</v>
      </c>
      <c r="BG49" s="118"/>
      <c r="BH49" s="118"/>
      <c r="BI49" s="119"/>
      <c r="BJ49" s="72" t="s">
        <v>88</v>
      </c>
    </row>
    <row r="50" spans="1:62" customFormat="1" ht="72" customHeight="1">
      <c r="A50" s="87">
        <v>15</v>
      </c>
      <c r="B50" s="160" t="s">
        <v>189</v>
      </c>
      <c r="C50" s="161"/>
      <c r="D50" s="161"/>
      <c r="E50" s="161"/>
      <c r="F50" s="161"/>
      <c r="G50" s="161"/>
      <c r="H50" s="161"/>
      <c r="I50" s="161"/>
      <c r="J50" s="150"/>
      <c r="K50" s="151"/>
      <c r="L50" s="152"/>
      <c r="M50" s="153"/>
      <c r="N50" s="154"/>
      <c r="O50" s="154"/>
      <c r="P50" s="155"/>
      <c r="Q50" s="156"/>
      <c r="R50" s="157"/>
      <c r="S50" s="157"/>
      <c r="T50" s="157"/>
      <c r="U50" s="157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58"/>
      <c r="AH50" s="159">
        <v>4</v>
      </c>
      <c r="AI50" s="158"/>
      <c r="AJ50" s="159">
        <v>120</v>
      </c>
      <c r="AK50" s="116"/>
      <c r="AL50" s="116">
        <f t="shared" si="17"/>
        <v>60</v>
      </c>
      <c r="AM50" s="116"/>
      <c r="AN50" s="116">
        <v>30</v>
      </c>
      <c r="AO50" s="116"/>
      <c r="AP50" s="116"/>
      <c r="AQ50" s="116"/>
      <c r="AR50" s="116">
        <v>30</v>
      </c>
      <c r="AS50" s="116"/>
      <c r="AT50" s="116">
        <f t="shared" si="7"/>
        <v>60</v>
      </c>
      <c r="AU50" s="116"/>
      <c r="AV50" s="116"/>
      <c r="AW50" s="116"/>
      <c r="AX50" s="116">
        <f t="shared" si="8"/>
        <v>4.2857142857142856</v>
      </c>
      <c r="AY50" s="116"/>
      <c r="AZ50" s="116"/>
      <c r="BA50" s="116"/>
      <c r="BB50" s="116"/>
      <c r="BC50" s="116"/>
      <c r="BD50" s="116">
        <v>4</v>
      </c>
      <c r="BE50" s="120"/>
      <c r="BF50" s="117" t="s">
        <v>91</v>
      </c>
      <c r="BG50" s="118"/>
      <c r="BH50" s="118"/>
      <c r="BI50" s="119"/>
      <c r="BJ50" s="72"/>
    </row>
    <row r="51" spans="1:62" customFormat="1" ht="22.5" customHeight="1">
      <c r="A51" s="87">
        <v>16</v>
      </c>
      <c r="B51" s="140" t="s">
        <v>153</v>
      </c>
      <c r="C51" s="141"/>
      <c r="D51" s="141"/>
      <c r="E51" s="141"/>
      <c r="F51" s="141"/>
      <c r="G51" s="141"/>
      <c r="H51" s="141"/>
      <c r="I51" s="141"/>
      <c r="J51" s="150"/>
      <c r="K51" s="151"/>
      <c r="L51" s="152"/>
      <c r="M51" s="153"/>
      <c r="N51" s="154"/>
      <c r="O51" s="154"/>
      <c r="P51" s="155"/>
      <c r="Q51" s="156"/>
      <c r="R51" s="157"/>
      <c r="S51" s="157"/>
      <c r="T51" s="157"/>
      <c r="U51" s="157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58"/>
      <c r="AH51" s="159">
        <v>3</v>
      </c>
      <c r="AI51" s="158"/>
      <c r="AJ51" s="159">
        <v>90</v>
      </c>
      <c r="AK51" s="116"/>
      <c r="AL51" s="116"/>
      <c r="AM51" s="116"/>
      <c r="AN51" s="116"/>
      <c r="AO51" s="116"/>
      <c r="AP51" s="116"/>
      <c r="AQ51" s="116"/>
      <c r="AR51" s="116"/>
      <c r="AS51" s="116"/>
      <c r="AT51" s="116">
        <f t="shared" si="7"/>
        <v>90</v>
      </c>
      <c r="AU51" s="116"/>
      <c r="AV51" s="116">
        <v>30</v>
      </c>
      <c r="AW51" s="116"/>
      <c r="AX51" s="116"/>
      <c r="AY51" s="116"/>
      <c r="AZ51" s="116"/>
      <c r="BA51" s="116"/>
      <c r="BB51" s="116"/>
      <c r="BC51" s="116"/>
      <c r="BD51" s="180" t="s">
        <v>80</v>
      </c>
      <c r="BE51" s="120"/>
      <c r="BF51" s="117" t="s">
        <v>89</v>
      </c>
      <c r="BG51" s="118"/>
      <c r="BH51" s="118"/>
      <c r="BI51" s="119"/>
      <c r="BJ51" s="81" t="s">
        <v>88</v>
      </c>
    </row>
    <row r="52" spans="1:62" customFormat="1" ht="22.5" customHeight="1" thickBot="1">
      <c r="A52" s="87">
        <v>17</v>
      </c>
      <c r="B52" s="140" t="s">
        <v>154</v>
      </c>
      <c r="C52" s="141"/>
      <c r="D52" s="141"/>
      <c r="E52" s="141"/>
      <c r="F52" s="141"/>
      <c r="G52" s="141"/>
      <c r="H52" s="141"/>
      <c r="I52" s="141"/>
      <c r="J52" s="142"/>
      <c r="K52" s="143"/>
      <c r="L52" s="144"/>
      <c r="M52" s="145"/>
      <c r="N52" s="146"/>
      <c r="O52" s="146"/>
      <c r="P52" s="147"/>
      <c r="Q52" s="148"/>
      <c r="R52" s="149"/>
      <c r="S52" s="149"/>
      <c r="T52" s="149"/>
      <c r="U52" s="149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3"/>
      <c r="AH52" s="164">
        <v>3</v>
      </c>
      <c r="AI52" s="163"/>
      <c r="AJ52" s="165">
        <v>90</v>
      </c>
      <c r="AK52" s="115"/>
      <c r="AL52" s="115"/>
      <c r="AM52" s="115"/>
      <c r="AN52" s="115"/>
      <c r="AO52" s="115"/>
      <c r="AP52" s="115"/>
      <c r="AQ52" s="115"/>
      <c r="AR52" s="115"/>
      <c r="AS52" s="115"/>
      <c r="AT52" s="115">
        <f t="shared" si="7"/>
        <v>90</v>
      </c>
      <c r="AU52" s="115"/>
      <c r="AV52" s="115">
        <v>30</v>
      </c>
      <c r="AW52" s="115"/>
      <c r="AX52" s="115"/>
      <c r="AY52" s="115"/>
      <c r="AZ52" s="115"/>
      <c r="BA52" s="115"/>
      <c r="BB52" s="115"/>
      <c r="BC52" s="115"/>
      <c r="BD52" s="409" t="s">
        <v>80</v>
      </c>
      <c r="BE52" s="410"/>
      <c r="BF52" s="132" t="s">
        <v>90</v>
      </c>
      <c r="BG52" s="133"/>
      <c r="BH52" s="133"/>
      <c r="BI52" s="134"/>
      <c r="BJ52" s="81" t="s">
        <v>88</v>
      </c>
    </row>
    <row r="53" spans="1:62" customFormat="1" ht="22.5" customHeight="1" thickBot="1">
      <c r="A53" s="121" t="s">
        <v>62</v>
      </c>
      <c r="B53" s="122"/>
      <c r="C53" s="122"/>
      <c r="D53" s="122"/>
      <c r="E53" s="122"/>
      <c r="F53" s="122"/>
      <c r="G53" s="122"/>
      <c r="H53" s="122"/>
      <c r="I53" s="122"/>
      <c r="J53" s="135">
        <f>SUM(J35:K52)</f>
        <v>30</v>
      </c>
      <c r="K53" s="136"/>
      <c r="L53" s="137">
        <f>SUM(L35:M52)</f>
        <v>990</v>
      </c>
      <c r="M53" s="138"/>
      <c r="N53" s="139">
        <f>SUM(N35:O52)</f>
        <v>508</v>
      </c>
      <c r="O53" s="138"/>
      <c r="P53" s="137">
        <f>SUM(P35:Q52)</f>
        <v>266</v>
      </c>
      <c r="Q53" s="138"/>
      <c r="R53" s="137">
        <f>SUM(R35:S52)</f>
        <v>88</v>
      </c>
      <c r="S53" s="138"/>
      <c r="T53" s="137">
        <f>SUM(T35:U52)</f>
        <v>154</v>
      </c>
      <c r="U53" s="138"/>
      <c r="V53" s="137">
        <f>SUM(V35:W52)</f>
        <v>482</v>
      </c>
      <c r="W53" s="138"/>
      <c r="X53" s="137">
        <f>SUM(X35:Y52)</f>
        <v>0</v>
      </c>
      <c r="Y53" s="138"/>
      <c r="Z53" s="137">
        <f>SUM(Z35:AA52)</f>
        <v>31.799999999999997</v>
      </c>
      <c r="AA53" s="138"/>
      <c r="AB53" s="137">
        <f>SUM(AB35:AC52)</f>
        <v>0</v>
      </c>
      <c r="AC53" s="138"/>
      <c r="AD53" s="137">
        <v>3</v>
      </c>
      <c r="AE53" s="138"/>
      <c r="AF53" s="137">
        <v>4</v>
      </c>
      <c r="AG53" s="138"/>
      <c r="AH53" s="135">
        <f>SUM(AH35:AI52)</f>
        <v>30</v>
      </c>
      <c r="AI53" s="136"/>
      <c r="AJ53" s="110">
        <f>SUM(AJ35:AK52)</f>
        <v>900</v>
      </c>
      <c r="AK53" s="111"/>
      <c r="AL53" s="110">
        <f>SUM(AL35:AM52)</f>
        <v>356</v>
      </c>
      <c r="AM53" s="111"/>
      <c r="AN53" s="110">
        <f>SUM(AN35:AO52)</f>
        <v>186</v>
      </c>
      <c r="AO53" s="111"/>
      <c r="AP53" s="110">
        <f>SUM(AP35:AQ52)</f>
        <v>40</v>
      </c>
      <c r="AQ53" s="111"/>
      <c r="AR53" s="110">
        <f>SUM(AR35:AS52)</f>
        <v>130</v>
      </c>
      <c r="AS53" s="111"/>
      <c r="AT53" s="110">
        <f>SUM(AT35:AU52)</f>
        <v>544</v>
      </c>
      <c r="AU53" s="111"/>
      <c r="AV53" s="110">
        <f>SUM(AV35:AW52)</f>
        <v>60</v>
      </c>
      <c r="AW53" s="111"/>
      <c r="AX53" s="110">
        <v>25</v>
      </c>
      <c r="AY53" s="111"/>
      <c r="AZ53" s="110">
        <f>SUM(AZ35:BA52)</f>
        <v>0</v>
      </c>
      <c r="BA53" s="111"/>
      <c r="BB53" s="110">
        <v>4</v>
      </c>
      <c r="BC53" s="111"/>
      <c r="BD53" s="110">
        <v>4</v>
      </c>
      <c r="BE53" s="111"/>
      <c r="BF53" s="112"/>
      <c r="BG53" s="113"/>
      <c r="BH53" s="113"/>
      <c r="BI53" s="114"/>
      <c r="BJ53" s="77"/>
    </row>
    <row r="54" spans="1:62" customFormat="1" ht="22.5" customHeight="1" thickBot="1">
      <c r="A54" s="121" t="s">
        <v>57</v>
      </c>
      <c r="B54" s="122"/>
      <c r="C54" s="122"/>
      <c r="D54" s="122"/>
      <c r="E54" s="122"/>
      <c r="F54" s="122"/>
      <c r="G54" s="122"/>
      <c r="H54" s="122"/>
      <c r="I54" s="123"/>
      <c r="J54" s="124">
        <v>24.2</v>
      </c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6"/>
      <c r="AH54" s="127">
        <f>AL53/14</f>
        <v>25.428571428571427</v>
      </c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8"/>
      <c r="BF54" s="129"/>
      <c r="BG54" s="130"/>
      <c r="BH54" s="130"/>
      <c r="BI54" s="131"/>
      <c r="BJ54" s="75"/>
    </row>
    <row r="55" spans="1:62" s="93" customFormat="1" ht="22.5" customHeight="1" thickBot="1">
      <c r="A55" s="449" t="s">
        <v>175</v>
      </c>
      <c r="B55" s="450"/>
      <c r="C55" s="450"/>
      <c r="D55" s="450"/>
      <c r="E55" s="450"/>
      <c r="F55" s="450"/>
      <c r="G55" s="450"/>
      <c r="H55" s="450"/>
      <c r="I55" s="450"/>
      <c r="J55" s="450"/>
      <c r="K55" s="450"/>
      <c r="L55" s="451"/>
      <c r="M55" s="451"/>
      <c r="N55" s="451"/>
      <c r="O55" s="451"/>
      <c r="P55" s="451"/>
      <c r="Q55" s="451"/>
      <c r="R55" s="451"/>
      <c r="S55" s="451"/>
      <c r="T55" s="451"/>
      <c r="U55" s="451"/>
      <c r="V55" s="451"/>
      <c r="W55" s="451"/>
      <c r="X55" s="451"/>
      <c r="Y55" s="451"/>
      <c r="Z55" s="451"/>
      <c r="AA55" s="451"/>
      <c r="AB55" s="451"/>
      <c r="AC55" s="451"/>
      <c r="AD55" s="451"/>
      <c r="AE55" s="451"/>
      <c r="AF55" s="451"/>
      <c r="AG55" s="451"/>
      <c r="AH55" s="450"/>
      <c r="AI55" s="450"/>
      <c r="AJ55" s="450"/>
      <c r="AK55" s="450"/>
      <c r="AL55" s="450"/>
      <c r="AM55" s="450"/>
      <c r="AN55" s="450"/>
      <c r="AO55" s="450"/>
      <c r="AP55" s="450"/>
      <c r="AQ55" s="450"/>
      <c r="AR55" s="450"/>
      <c r="AS55" s="450"/>
      <c r="AT55" s="450"/>
      <c r="AU55" s="450"/>
      <c r="AV55" s="450"/>
      <c r="AW55" s="450"/>
      <c r="AX55" s="450"/>
      <c r="AY55" s="450"/>
      <c r="AZ55" s="450"/>
      <c r="BA55" s="450"/>
      <c r="BB55" s="450"/>
      <c r="BC55" s="450"/>
      <c r="BD55" s="450"/>
      <c r="BE55" s="450"/>
      <c r="BF55" s="450"/>
      <c r="BG55" s="450"/>
      <c r="BH55" s="450"/>
      <c r="BI55" s="450"/>
      <c r="BJ55" s="452"/>
    </row>
    <row r="56" spans="1:62" s="93" customFormat="1" ht="28.5" customHeight="1">
      <c r="A56" s="94">
        <v>1</v>
      </c>
      <c r="B56" s="453" t="s">
        <v>119</v>
      </c>
      <c r="C56" s="454"/>
      <c r="D56" s="454"/>
      <c r="E56" s="454"/>
      <c r="F56" s="454"/>
      <c r="G56" s="454"/>
      <c r="H56" s="454"/>
      <c r="I56" s="454"/>
      <c r="J56" s="455">
        <v>3</v>
      </c>
      <c r="K56" s="456"/>
      <c r="L56" s="457">
        <v>90</v>
      </c>
      <c r="M56" s="320"/>
      <c r="N56" s="320" t="s">
        <v>75</v>
      </c>
      <c r="O56" s="320"/>
      <c r="P56" s="320">
        <v>24</v>
      </c>
      <c r="Q56" s="320"/>
      <c r="R56" s="320"/>
      <c r="S56" s="320"/>
      <c r="T56" s="320" t="s">
        <v>76</v>
      </c>
      <c r="U56" s="320"/>
      <c r="V56" s="320">
        <f t="shared" ref="V56:V57" si="18">L56-N56</f>
        <v>46</v>
      </c>
      <c r="W56" s="320"/>
      <c r="X56" s="320"/>
      <c r="Y56" s="320"/>
      <c r="Z56" s="321">
        <f>N56/18</f>
        <v>2.4444444444444446</v>
      </c>
      <c r="AA56" s="321"/>
      <c r="AB56" s="320"/>
      <c r="AC56" s="320"/>
      <c r="AD56" s="320"/>
      <c r="AE56" s="320"/>
      <c r="AF56" s="320">
        <v>5</v>
      </c>
      <c r="AG56" s="322"/>
      <c r="AH56" s="323"/>
      <c r="AI56" s="322"/>
      <c r="AJ56" s="323"/>
      <c r="AK56" s="320"/>
      <c r="AL56" s="323"/>
      <c r="AM56" s="320"/>
      <c r="AN56" s="320"/>
      <c r="AO56" s="320"/>
      <c r="AP56" s="320"/>
      <c r="AQ56" s="320"/>
      <c r="AR56" s="320"/>
      <c r="AS56" s="320"/>
      <c r="AT56" s="320"/>
      <c r="AU56" s="320"/>
      <c r="AV56" s="320"/>
      <c r="AW56" s="320"/>
      <c r="AX56" s="320"/>
      <c r="AY56" s="320"/>
      <c r="AZ56" s="320"/>
      <c r="BA56" s="320"/>
      <c r="BB56" s="320"/>
      <c r="BC56" s="320"/>
      <c r="BD56" s="320"/>
      <c r="BE56" s="373"/>
      <c r="BF56" s="446" t="s">
        <v>157</v>
      </c>
      <c r="BG56" s="447"/>
      <c r="BH56" s="447"/>
      <c r="BI56" s="448"/>
      <c r="BJ56" s="95"/>
    </row>
    <row r="57" spans="1:62" s="93" customFormat="1" ht="31.5" customHeight="1">
      <c r="A57" s="96">
        <v>2</v>
      </c>
      <c r="B57" s="283" t="s">
        <v>176</v>
      </c>
      <c r="C57" s="284"/>
      <c r="D57" s="284"/>
      <c r="E57" s="284"/>
      <c r="F57" s="284"/>
      <c r="G57" s="284"/>
      <c r="H57" s="284"/>
      <c r="I57" s="284"/>
      <c r="J57" s="318">
        <v>4</v>
      </c>
      <c r="K57" s="296"/>
      <c r="L57" s="318">
        <f>J57*30</f>
        <v>120</v>
      </c>
      <c r="M57" s="270"/>
      <c r="N57" s="270">
        <v>60</v>
      </c>
      <c r="O57" s="270"/>
      <c r="P57" s="270">
        <v>32</v>
      </c>
      <c r="Q57" s="270"/>
      <c r="R57" s="270">
        <v>28</v>
      </c>
      <c r="S57" s="270"/>
      <c r="T57" s="270"/>
      <c r="U57" s="270"/>
      <c r="V57" s="270">
        <f t="shared" si="18"/>
        <v>60</v>
      </c>
      <c r="W57" s="270"/>
      <c r="X57" s="270"/>
      <c r="Y57" s="270"/>
      <c r="Z57" s="271">
        <f>N57/18</f>
        <v>3.3333333333333335</v>
      </c>
      <c r="AA57" s="271"/>
      <c r="AB57" s="270"/>
      <c r="AC57" s="270"/>
      <c r="AD57" s="270">
        <v>5</v>
      </c>
      <c r="AE57" s="270"/>
      <c r="AF57" s="270"/>
      <c r="AG57" s="316"/>
      <c r="AH57" s="317"/>
      <c r="AI57" s="316"/>
      <c r="AJ57" s="317"/>
      <c r="AK57" s="270"/>
      <c r="AL57" s="317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1"/>
      <c r="AY57" s="271"/>
      <c r="AZ57" s="270"/>
      <c r="BA57" s="270"/>
      <c r="BB57" s="270"/>
      <c r="BC57" s="270"/>
      <c r="BD57" s="270"/>
      <c r="BE57" s="296"/>
      <c r="BF57" s="313" t="s">
        <v>89</v>
      </c>
      <c r="BG57" s="269"/>
      <c r="BH57" s="269"/>
      <c r="BI57" s="293"/>
      <c r="BJ57" s="97"/>
    </row>
    <row r="58" spans="1:62" s="93" customFormat="1" ht="33.75" customHeight="1">
      <c r="A58" s="96">
        <v>3</v>
      </c>
      <c r="B58" s="283" t="s">
        <v>177</v>
      </c>
      <c r="C58" s="284"/>
      <c r="D58" s="284"/>
      <c r="E58" s="284"/>
      <c r="F58" s="284"/>
      <c r="G58" s="284"/>
      <c r="H58" s="284"/>
      <c r="I58" s="284"/>
      <c r="J58" s="285">
        <v>4</v>
      </c>
      <c r="K58" s="286"/>
      <c r="L58" s="318">
        <f>J58*30</f>
        <v>120</v>
      </c>
      <c r="M58" s="270"/>
      <c r="N58" s="270">
        <f>SUM(P58:U58)</f>
        <v>60</v>
      </c>
      <c r="O58" s="270"/>
      <c r="P58" s="270"/>
      <c r="Q58" s="270"/>
      <c r="R58" s="270"/>
      <c r="S58" s="270"/>
      <c r="T58" s="270">
        <v>60</v>
      </c>
      <c r="U58" s="270"/>
      <c r="V58" s="270">
        <f t="shared" ref="V58" si="19">L58-N58</f>
        <v>60</v>
      </c>
      <c r="W58" s="270"/>
      <c r="X58" s="270"/>
      <c r="Y58" s="270"/>
      <c r="Z58" s="271">
        <f t="shared" ref="Z58:Z69" si="20">N58/18</f>
        <v>3.3333333333333335</v>
      </c>
      <c r="AA58" s="271"/>
      <c r="AB58" s="270"/>
      <c r="AC58" s="270"/>
      <c r="AD58" s="270"/>
      <c r="AE58" s="270"/>
      <c r="AF58" s="270">
        <v>5</v>
      </c>
      <c r="AG58" s="316"/>
      <c r="AH58" s="286"/>
      <c r="AI58" s="286"/>
      <c r="AJ58" s="318"/>
      <c r="AK58" s="270"/>
      <c r="AL58" s="270"/>
      <c r="AM58" s="270"/>
      <c r="AN58" s="270"/>
      <c r="AO58" s="270"/>
      <c r="AP58" s="270"/>
      <c r="AQ58" s="270"/>
      <c r="AR58" s="270"/>
      <c r="AS58" s="270"/>
      <c r="AT58" s="270"/>
      <c r="AU58" s="270"/>
      <c r="AV58" s="270"/>
      <c r="AW58" s="270"/>
      <c r="AX58" s="271"/>
      <c r="AY58" s="271"/>
      <c r="AZ58" s="270"/>
      <c r="BA58" s="270"/>
      <c r="BB58" s="270"/>
      <c r="BC58" s="270"/>
      <c r="BD58" s="270"/>
      <c r="BE58" s="316"/>
      <c r="BF58" s="313" t="s">
        <v>89</v>
      </c>
      <c r="BG58" s="269"/>
      <c r="BH58" s="269"/>
      <c r="BI58" s="293"/>
      <c r="BJ58" s="101"/>
    </row>
    <row r="59" spans="1:62" s="93" customFormat="1" ht="28.5" customHeight="1">
      <c r="A59" s="96">
        <v>4</v>
      </c>
      <c r="B59" s="283" t="s">
        <v>82</v>
      </c>
      <c r="C59" s="284"/>
      <c r="D59" s="284"/>
      <c r="E59" s="284"/>
      <c r="F59" s="284"/>
      <c r="G59" s="284"/>
      <c r="H59" s="284"/>
      <c r="I59" s="284"/>
      <c r="J59" s="285">
        <v>5</v>
      </c>
      <c r="K59" s="286"/>
      <c r="L59" s="318">
        <f t="shared" ref="L59" si="21">J59*30</f>
        <v>150</v>
      </c>
      <c r="M59" s="270"/>
      <c r="N59" s="270">
        <f t="shared" ref="N59" si="22">P59+R59+T59</f>
        <v>74</v>
      </c>
      <c r="O59" s="270"/>
      <c r="P59" s="270">
        <v>38</v>
      </c>
      <c r="Q59" s="270"/>
      <c r="R59" s="270"/>
      <c r="S59" s="270"/>
      <c r="T59" s="270">
        <v>36</v>
      </c>
      <c r="U59" s="270"/>
      <c r="V59" s="270">
        <f t="shared" ref="V59" si="23">L59-N59</f>
        <v>76</v>
      </c>
      <c r="W59" s="270"/>
      <c r="X59" s="270"/>
      <c r="Y59" s="270"/>
      <c r="Z59" s="271">
        <f t="shared" si="20"/>
        <v>4.1111111111111107</v>
      </c>
      <c r="AA59" s="271"/>
      <c r="AB59" s="270"/>
      <c r="AC59" s="270"/>
      <c r="AD59" s="270">
        <v>5</v>
      </c>
      <c r="AE59" s="270"/>
      <c r="AF59" s="270"/>
      <c r="AG59" s="316"/>
      <c r="AH59" s="317"/>
      <c r="AI59" s="316"/>
      <c r="AJ59" s="317"/>
      <c r="AK59" s="270"/>
      <c r="AL59" s="317"/>
      <c r="AM59" s="270"/>
      <c r="AN59" s="270"/>
      <c r="AO59" s="270"/>
      <c r="AP59" s="270"/>
      <c r="AQ59" s="270"/>
      <c r="AR59" s="270"/>
      <c r="AS59" s="270"/>
      <c r="AT59" s="270"/>
      <c r="AU59" s="270"/>
      <c r="AV59" s="270"/>
      <c r="AW59" s="270"/>
      <c r="AX59" s="270"/>
      <c r="AY59" s="270"/>
      <c r="AZ59" s="270"/>
      <c r="BA59" s="270"/>
      <c r="BB59" s="270"/>
      <c r="BC59" s="270"/>
      <c r="BD59" s="270"/>
      <c r="BE59" s="296"/>
      <c r="BF59" s="318" t="s">
        <v>90</v>
      </c>
      <c r="BG59" s="270"/>
      <c r="BH59" s="270"/>
      <c r="BI59" s="316"/>
      <c r="BJ59" s="98" t="s">
        <v>88</v>
      </c>
    </row>
    <row r="60" spans="1:62" s="93" customFormat="1" ht="28.5" customHeight="1">
      <c r="A60" s="96">
        <v>5</v>
      </c>
      <c r="B60" s="283" t="s">
        <v>81</v>
      </c>
      <c r="C60" s="284"/>
      <c r="D60" s="284"/>
      <c r="E60" s="284"/>
      <c r="F60" s="284"/>
      <c r="G60" s="284"/>
      <c r="H60" s="284"/>
      <c r="I60" s="284"/>
      <c r="J60" s="285"/>
      <c r="K60" s="286"/>
      <c r="L60" s="318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1"/>
      <c r="AA60" s="271"/>
      <c r="AB60" s="270"/>
      <c r="AC60" s="270"/>
      <c r="AD60" s="270"/>
      <c r="AE60" s="270"/>
      <c r="AF60" s="270"/>
      <c r="AG60" s="316"/>
      <c r="AH60" s="286">
        <v>4</v>
      </c>
      <c r="AI60" s="286"/>
      <c r="AJ60" s="318">
        <f t="shared" ref="AJ60" si="24">AH60*30</f>
        <v>120</v>
      </c>
      <c r="AK60" s="270"/>
      <c r="AL60" s="270">
        <f t="shared" ref="AL60" si="25">AN60+AP60+AR60</f>
        <v>60</v>
      </c>
      <c r="AM60" s="270"/>
      <c r="AN60" s="270">
        <v>32</v>
      </c>
      <c r="AO60" s="270"/>
      <c r="AP60" s="270"/>
      <c r="AQ60" s="270"/>
      <c r="AR60" s="270">
        <v>28</v>
      </c>
      <c r="AS60" s="270"/>
      <c r="AT60" s="270">
        <f t="shared" ref="AT60" si="26">AJ60-AL60</f>
        <v>60</v>
      </c>
      <c r="AU60" s="270"/>
      <c r="AV60" s="270"/>
      <c r="AW60" s="270"/>
      <c r="AX60" s="271">
        <f t="shared" ref="AX60" si="27">AL60/14</f>
        <v>4.2857142857142856</v>
      </c>
      <c r="AY60" s="271"/>
      <c r="AZ60" s="270"/>
      <c r="BA60" s="270"/>
      <c r="BB60" s="270">
        <v>6</v>
      </c>
      <c r="BC60" s="270"/>
      <c r="BD60" s="270"/>
      <c r="BE60" s="316"/>
      <c r="BF60" s="318" t="s">
        <v>91</v>
      </c>
      <c r="BG60" s="270"/>
      <c r="BH60" s="270"/>
      <c r="BI60" s="316"/>
      <c r="BJ60" s="98" t="s">
        <v>88</v>
      </c>
    </row>
    <row r="61" spans="1:62" s="93" customFormat="1" ht="28.5" customHeight="1">
      <c r="A61" s="96">
        <v>6</v>
      </c>
      <c r="B61" s="283" t="s">
        <v>142</v>
      </c>
      <c r="C61" s="284"/>
      <c r="D61" s="284"/>
      <c r="E61" s="284"/>
      <c r="F61" s="284"/>
      <c r="G61" s="284"/>
      <c r="H61" s="284"/>
      <c r="I61" s="284"/>
      <c r="J61" s="285"/>
      <c r="K61" s="286"/>
      <c r="L61" s="318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  <c r="X61" s="270"/>
      <c r="Y61" s="270"/>
      <c r="Z61" s="271"/>
      <c r="AA61" s="271"/>
      <c r="AB61" s="270"/>
      <c r="AC61" s="270"/>
      <c r="AD61" s="270"/>
      <c r="AE61" s="270"/>
      <c r="AF61" s="270"/>
      <c r="AG61" s="316"/>
      <c r="AH61" s="286">
        <v>5</v>
      </c>
      <c r="AI61" s="286"/>
      <c r="AJ61" s="318">
        <f t="shared" ref="AJ61" si="28">AH61*30</f>
        <v>150</v>
      </c>
      <c r="AK61" s="270"/>
      <c r="AL61" s="270">
        <f t="shared" ref="AL61" si="29">AN61+AP61+AR61</f>
        <v>74</v>
      </c>
      <c r="AM61" s="270"/>
      <c r="AN61" s="270">
        <v>38</v>
      </c>
      <c r="AO61" s="270"/>
      <c r="AP61" s="270"/>
      <c r="AQ61" s="270"/>
      <c r="AR61" s="270">
        <v>36</v>
      </c>
      <c r="AS61" s="270"/>
      <c r="AT61" s="270">
        <f t="shared" ref="AT61" si="30">AJ61-AL61</f>
        <v>76</v>
      </c>
      <c r="AU61" s="270"/>
      <c r="AV61" s="270"/>
      <c r="AW61" s="270"/>
      <c r="AX61" s="271">
        <f t="shared" ref="AX61:AX67" si="31">AL61/14</f>
        <v>5.2857142857142856</v>
      </c>
      <c r="AY61" s="271"/>
      <c r="AZ61" s="270"/>
      <c r="BA61" s="270"/>
      <c r="BB61" s="270">
        <v>6</v>
      </c>
      <c r="BC61" s="270"/>
      <c r="BD61" s="270"/>
      <c r="BE61" s="316"/>
      <c r="BF61" s="318" t="s">
        <v>91</v>
      </c>
      <c r="BG61" s="270"/>
      <c r="BH61" s="270"/>
      <c r="BI61" s="316"/>
      <c r="BJ61" s="98" t="s">
        <v>88</v>
      </c>
    </row>
    <row r="62" spans="1:62" s="93" customFormat="1" ht="16.5" customHeight="1">
      <c r="A62" s="96">
        <v>7</v>
      </c>
      <c r="B62" s="283" t="s">
        <v>94</v>
      </c>
      <c r="C62" s="284"/>
      <c r="D62" s="284"/>
      <c r="E62" s="284"/>
      <c r="F62" s="284"/>
      <c r="G62" s="284"/>
      <c r="H62" s="284"/>
      <c r="I62" s="284"/>
      <c r="J62" s="285"/>
      <c r="K62" s="286"/>
      <c r="L62" s="314"/>
      <c r="M62" s="315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1"/>
      <c r="AA62" s="271"/>
      <c r="AB62" s="270"/>
      <c r="AC62" s="270"/>
      <c r="AD62" s="270"/>
      <c r="AE62" s="270"/>
      <c r="AF62" s="270"/>
      <c r="AG62" s="316"/>
      <c r="AH62" s="286">
        <v>4</v>
      </c>
      <c r="AI62" s="286"/>
      <c r="AJ62" s="314">
        <v>120</v>
      </c>
      <c r="AK62" s="315"/>
      <c r="AL62" s="319">
        <v>60</v>
      </c>
      <c r="AM62" s="270"/>
      <c r="AN62" s="270">
        <v>30</v>
      </c>
      <c r="AO62" s="270"/>
      <c r="AP62" s="270"/>
      <c r="AQ62" s="270"/>
      <c r="AR62" s="270" t="s">
        <v>77</v>
      </c>
      <c r="AS62" s="270"/>
      <c r="AT62" s="270">
        <f t="shared" ref="AT62" si="32">AJ62-AL62</f>
        <v>60</v>
      </c>
      <c r="AU62" s="270"/>
      <c r="AV62" s="270"/>
      <c r="AW62" s="270"/>
      <c r="AX62" s="271">
        <f t="shared" si="31"/>
        <v>4.2857142857142856</v>
      </c>
      <c r="AY62" s="271"/>
      <c r="AZ62" s="270"/>
      <c r="BA62" s="270"/>
      <c r="BB62" s="270">
        <v>6</v>
      </c>
      <c r="BC62" s="270"/>
      <c r="BD62" s="270"/>
      <c r="BE62" s="296"/>
      <c r="BF62" s="313" t="s">
        <v>91</v>
      </c>
      <c r="BG62" s="269"/>
      <c r="BH62" s="269"/>
      <c r="BI62" s="293"/>
      <c r="BJ62" s="99"/>
    </row>
    <row r="63" spans="1:62" s="93" customFormat="1" ht="11.25" customHeight="1">
      <c r="A63" s="96">
        <v>8</v>
      </c>
      <c r="B63" s="283" t="s">
        <v>120</v>
      </c>
      <c r="C63" s="284"/>
      <c r="D63" s="284"/>
      <c r="E63" s="284"/>
      <c r="F63" s="284"/>
      <c r="G63" s="284"/>
      <c r="H63" s="284"/>
      <c r="I63" s="284"/>
      <c r="J63" s="285">
        <v>3</v>
      </c>
      <c r="K63" s="286"/>
      <c r="L63" s="314">
        <v>90</v>
      </c>
      <c r="M63" s="315"/>
      <c r="N63" s="270" t="s">
        <v>75</v>
      </c>
      <c r="O63" s="270"/>
      <c r="P63" s="270">
        <v>24</v>
      </c>
      <c r="Q63" s="270"/>
      <c r="R63" s="270"/>
      <c r="S63" s="270"/>
      <c r="T63" s="270" t="s">
        <v>76</v>
      </c>
      <c r="U63" s="270"/>
      <c r="V63" s="270">
        <f t="shared" ref="V63" si="33">L63-N63</f>
        <v>46</v>
      </c>
      <c r="W63" s="270"/>
      <c r="X63" s="270"/>
      <c r="Y63" s="270"/>
      <c r="Z63" s="271">
        <f t="shared" si="20"/>
        <v>2.4444444444444446</v>
      </c>
      <c r="AA63" s="271"/>
      <c r="AB63" s="270"/>
      <c r="AC63" s="270"/>
      <c r="AD63" s="270">
        <v>5</v>
      </c>
      <c r="AE63" s="270"/>
      <c r="AF63" s="270"/>
      <c r="AG63" s="316"/>
      <c r="AH63" s="317"/>
      <c r="AI63" s="316"/>
      <c r="AJ63" s="317"/>
      <c r="AK63" s="270"/>
      <c r="AL63" s="317"/>
      <c r="AM63" s="270"/>
      <c r="AN63" s="270"/>
      <c r="AO63" s="270"/>
      <c r="AP63" s="270"/>
      <c r="AQ63" s="270"/>
      <c r="AR63" s="270"/>
      <c r="AS63" s="270"/>
      <c r="AT63" s="270"/>
      <c r="AU63" s="270"/>
      <c r="AV63" s="270"/>
      <c r="AW63" s="270"/>
      <c r="AX63" s="271"/>
      <c r="AY63" s="271"/>
      <c r="AZ63" s="270"/>
      <c r="BA63" s="270"/>
      <c r="BB63" s="270"/>
      <c r="BC63" s="270"/>
      <c r="BD63" s="270"/>
      <c r="BE63" s="296"/>
      <c r="BF63" s="313" t="s">
        <v>91</v>
      </c>
      <c r="BG63" s="269"/>
      <c r="BH63" s="269"/>
      <c r="BI63" s="293"/>
      <c r="BJ63" s="99"/>
    </row>
    <row r="64" spans="1:62" s="100" customFormat="1" ht="86.25" customHeight="1">
      <c r="A64" s="96">
        <v>9</v>
      </c>
      <c r="B64" s="307" t="s">
        <v>147</v>
      </c>
      <c r="C64" s="308"/>
      <c r="D64" s="308"/>
      <c r="E64" s="308"/>
      <c r="F64" s="308"/>
      <c r="G64" s="308"/>
      <c r="H64" s="308"/>
      <c r="I64" s="309"/>
      <c r="J64" s="294"/>
      <c r="K64" s="310"/>
      <c r="L64" s="311"/>
      <c r="M64" s="312"/>
      <c r="N64" s="270"/>
      <c r="O64" s="270"/>
      <c r="P64" s="303"/>
      <c r="Q64" s="303"/>
      <c r="R64" s="303"/>
      <c r="S64" s="303"/>
      <c r="T64" s="303"/>
      <c r="U64" s="303"/>
      <c r="V64" s="270"/>
      <c r="W64" s="270"/>
      <c r="X64" s="269"/>
      <c r="Y64" s="269"/>
      <c r="Z64" s="271"/>
      <c r="AA64" s="271"/>
      <c r="AB64" s="269"/>
      <c r="AC64" s="269"/>
      <c r="AD64" s="269"/>
      <c r="AE64" s="269"/>
      <c r="AF64" s="269"/>
      <c r="AG64" s="293"/>
      <c r="AH64" s="310">
        <v>3</v>
      </c>
      <c r="AI64" s="310"/>
      <c r="AJ64" s="311">
        <f t="shared" ref="AJ64" si="34">AH64*30</f>
        <v>90</v>
      </c>
      <c r="AK64" s="312"/>
      <c r="AL64" s="270">
        <f t="shared" ref="AL64" si="35">AN64+AP64+AR64</f>
        <v>44</v>
      </c>
      <c r="AM64" s="270"/>
      <c r="AN64" s="303" t="s">
        <v>155</v>
      </c>
      <c r="AO64" s="303"/>
      <c r="AP64" s="303" t="s">
        <v>76</v>
      </c>
      <c r="AQ64" s="303"/>
      <c r="AR64" s="303"/>
      <c r="AS64" s="303"/>
      <c r="AT64" s="270">
        <f t="shared" ref="AT64" si="36">AJ64-AL64</f>
        <v>46</v>
      </c>
      <c r="AU64" s="270"/>
      <c r="AV64" s="269"/>
      <c r="AW64" s="269"/>
      <c r="AX64" s="271">
        <f t="shared" si="31"/>
        <v>3.1428571428571428</v>
      </c>
      <c r="AY64" s="271"/>
      <c r="AZ64" s="269"/>
      <c r="BA64" s="269"/>
      <c r="BB64" s="269"/>
      <c r="BC64" s="269"/>
      <c r="BD64" s="269">
        <v>5</v>
      </c>
      <c r="BE64" s="304"/>
      <c r="BF64" s="217" t="s">
        <v>91</v>
      </c>
      <c r="BG64" s="218"/>
      <c r="BH64" s="218"/>
      <c r="BI64" s="220"/>
      <c r="BJ64" s="104" t="s">
        <v>88</v>
      </c>
    </row>
    <row r="65" spans="1:62" customFormat="1" ht="59.25" customHeight="1">
      <c r="A65" s="86">
        <v>10</v>
      </c>
      <c r="B65" s="305" t="s">
        <v>199</v>
      </c>
      <c r="C65" s="306"/>
      <c r="D65" s="306"/>
      <c r="E65" s="306"/>
      <c r="F65" s="306"/>
      <c r="G65" s="306"/>
      <c r="H65" s="306"/>
      <c r="I65" s="306"/>
      <c r="J65" s="107">
        <v>3</v>
      </c>
      <c r="K65" s="109"/>
      <c r="L65" s="193">
        <f>J65*30</f>
        <v>90</v>
      </c>
      <c r="M65" s="194"/>
      <c r="N65" s="169">
        <f t="shared" ref="N65" si="37">P65+R65+T65</f>
        <v>44</v>
      </c>
      <c r="O65" s="169"/>
      <c r="P65" s="108">
        <v>24</v>
      </c>
      <c r="Q65" s="108"/>
      <c r="R65" s="108">
        <v>20</v>
      </c>
      <c r="S65" s="108"/>
      <c r="T65" s="108"/>
      <c r="U65" s="108"/>
      <c r="V65" s="169">
        <f t="shared" ref="V65" si="38">L65-N65</f>
        <v>46</v>
      </c>
      <c r="W65" s="169"/>
      <c r="X65" s="108"/>
      <c r="Y65" s="108"/>
      <c r="Z65" s="170">
        <f t="shared" ref="Z65" si="39">N65/14</f>
        <v>3.1428571428571428</v>
      </c>
      <c r="AA65" s="170"/>
      <c r="AB65" s="108"/>
      <c r="AC65" s="108"/>
      <c r="AD65" s="108"/>
      <c r="AE65" s="108"/>
      <c r="AF65" s="108">
        <v>5</v>
      </c>
      <c r="AG65" s="109"/>
      <c r="AH65" s="107"/>
      <c r="AI65" s="109"/>
      <c r="AJ65" s="193"/>
      <c r="AK65" s="194"/>
      <c r="AL65" s="169"/>
      <c r="AM65" s="169"/>
      <c r="AN65" s="108"/>
      <c r="AO65" s="108"/>
      <c r="AP65" s="108"/>
      <c r="AQ65" s="108"/>
      <c r="AR65" s="108"/>
      <c r="AS65" s="108"/>
      <c r="AT65" s="169"/>
      <c r="AU65" s="169"/>
      <c r="AV65" s="108"/>
      <c r="AW65" s="108"/>
      <c r="AX65" s="170"/>
      <c r="AY65" s="170"/>
      <c r="AZ65" s="108"/>
      <c r="BA65" s="108"/>
      <c r="BB65" s="108"/>
      <c r="BC65" s="108"/>
      <c r="BD65" s="108"/>
      <c r="BE65" s="171"/>
      <c r="BF65" s="300" t="s">
        <v>92</v>
      </c>
      <c r="BG65" s="301"/>
      <c r="BH65" s="301"/>
      <c r="BI65" s="302"/>
      <c r="BJ65" s="103" t="s">
        <v>88</v>
      </c>
    </row>
    <row r="66" spans="1:62" customFormat="1" ht="59.25" customHeight="1">
      <c r="A66" s="86">
        <v>11</v>
      </c>
      <c r="B66" s="160" t="s">
        <v>190</v>
      </c>
      <c r="C66" s="161"/>
      <c r="D66" s="161"/>
      <c r="E66" s="161"/>
      <c r="F66" s="161"/>
      <c r="G66" s="161"/>
      <c r="H66" s="161"/>
      <c r="I66" s="161"/>
      <c r="J66" s="150"/>
      <c r="K66" s="151"/>
      <c r="L66" s="152"/>
      <c r="M66" s="153"/>
      <c r="N66" s="157"/>
      <c r="O66" s="157"/>
      <c r="P66" s="155"/>
      <c r="Q66" s="156"/>
      <c r="R66" s="157"/>
      <c r="S66" s="157"/>
      <c r="T66" s="157"/>
      <c r="U66" s="157"/>
      <c r="V66" s="116"/>
      <c r="W66" s="116"/>
      <c r="X66" s="116"/>
      <c r="Y66" s="116"/>
      <c r="Z66" s="170"/>
      <c r="AA66" s="170"/>
      <c r="AB66" s="116"/>
      <c r="AC66" s="116"/>
      <c r="AD66" s="116"/>
      <c r="AE66" s="116"/>
      <c r="AF66" s="116"/>
      <c r="AG66" s="120"/>
      <c r="AH66" s="207">
        <v>4</v>
      </c>
      <c r="AI66" s="120"/>
      <c r="AJ66" s="207">
        <v>120</v>
      </c>
      <c r="AK66" s="116"/>
      <c r="AL66" s="207">
        <v>60</v>
      </c>
      <c r="AM66" s="116"/>
      <c r="AN66" s="116">
        <v>30</v>
      </c>
      <c r="AO66" s="116"/>
      <c r="AP66" s="116"/>
      <c r="AQ66" s="116"/>
      <c r="AR66" s="116">
        <v>30</v>
      </c>
      <c r="AS66" s="116"/>
      <c r="AT66" s="116">
        <v>60</v>
      </c>
      <c r="AU66" s="116"/>
      <c r="AV66" s="116"/>
      <c r="AW66" s="116"/>
      <c r="AX66" s="170">
        <f t="shared" si="31"/>
        <v>4.2857142857142856</v>
      </c>
      <c r="AY66" s="170"/>
      <c r="AZ66" s="116"/>
      <c r="BA66" s="116"/>
      <c r="BB66" s="116"/>
      <c r="BC66" s="116"/>
      <c r="BD66" s="116">
        <v>6</v>
      </c>
      <c r="BE66" s="158"/>
      <c r="BF66" s="182" t="s">
        <v>92</v>
      </c>
      <c r="BG66" s="118"/>
      <c r="BH66" s="118"/>
      <c r="BI66" s="119"/>
      <c r="BJ66" s="47"/>
    </row>
    <row r="67" spans="1:62" customFormat="1" ht="51.75" customHeight="1">
      <c r="A67" s="86">
        <v>12</v>
      </c>
      <c r="B67" s="160" t="s">
        <v>148</v>
      </c>
      <c r="C67" s="161"/>
      <c r="D67" s="161"/>
      <c r="E67" s="161"/>
      <c r="F67" s="161"/>
      <c r="G67" s="161"/>
      <c r="H67" s="161"/>
      <c r="I67" s="161"/>
      <c r="J67" s="150"/>
      <c r="K67" s="151"/>
      <c r="L67" s="152"/>
      <c r="M67" s="153"/>
      <c r="N67" s="157"/>
      <c r="O67" s="157"/>
      <c r="P67" s="155"/>
      <c r="Q67" s="156"/>
      <c r="R67" s="157"/>
      <c r="S67" s="157"/>
      <c r="T67" s="157"/>
      <c r="U67" s="157"/>
      <c r="V67" s="116"/>
      <c r="W67" s="116"/>
      <c r="X67" s="116"/>
      <c r="Y67" s="116"/>
      <c r="Z67" s="170"/>
      <c r="AA67" s="170"/>
      <c r="AB67" s="116"/>
      <c r="AC67" s="116"/>
      <c r="AD67" s="116"/>
      <c r="AE67" s="116"/>
      <c r="AF67" s="116"/>
      <c r="AG67" s="120"/>
      <c r="AH67" s="207">
        <v>4</v>
      </c>
      <c r="AI67" s="120"/>
      <c r="AJ67" s="207">
        <v>120</v>
      </c>
      <c r="AK67" s="116"/>
      <c r="AL67" s="207">
        <v>60</v>
      </c>
      <c r="AM67" s="116"/>
      <c r="AN67" s="116">
        <v>30</v>
      </c>
      <c r="AO67" s="116"/>
      <c r="AP67" s="116"/>
      <c r="AQ67" s="116"/>
      <c r="AR67" s="116">
        <v>30</v>
      </c>
      <c r="AS67" s="116"/>
      <c r="AT67" s="116">
        <v>60</v>
      </c>
      <c r="AU67" s="116"/>
      <c r="AV67" s="116"/>
      <c r="AW67" s="116"/>
      <c r="AX67" s="170">
        <f t="shared" si="31"/>
        <v>4.2857142857142856</v>
      </c>
      <c r="AY67" s="170"/>
      <c r="AZ67" s="116"/>
      <c r="BA67" s="116"/>
      <c r="BB67" s="116"/>
      <c r="BC67" s="116"/>
      <c r="BD67" s="116">
        <v>6</v>
      </c>
      <c r="BE67" s="158"/>
      <c r="BF67" s="182" t="s">
        <v>91</v>
      </c>
      <c r="BG67" s="118"/>
      <c r="BH67" s="118"/>
      <c r="BI67" s="119"/>
      <c r="BJ67" s="47"/>
    </row>
    <row r="68" spans="1:62" customFormat="1" ht="48.75" customHeight="1">
      <c r="A68" s="86">
        <v>13</v>
      </c>
      <c r="B68" s="160" t="s">
        <v>191</v>
      </c>
      <c r="C68" s="161"/>
      <c r="D68" s="161"/>
      <c r="E68" s="161"/>
      <c r="F68" s="161"/>
      <c r="G68" s="161"/>
      <c r="H68" s="161"/>
      <c r="I68" s="161"/>
      <c r="J68" s="150">
        <v>4</v>
      </c>
      <c r="K68" s="151"/>
      <c r="L68" s="152">
        <v>120</v>
      </c>
      <c r="M68" s="153"/>
      <c r="N68" s="166">
        <v>60</v>
      </c>
      <c r="O68" s="157"/>
      <c r="P68" s="155">
        <v>30</v>
      </c>
      <c r="Q68" s="156"/>
      <c r="R68" s="157"/>
      <c r="S68" s="157"/>
      <c r="T68" s="166">
        <v>30</v>
      </c>
      <c r="U68" s="157"/>
      <c r="V68" s="116">
        <v>60</v>
      </c>
      <c r="W68" s="116"/>
      <c r="X68" s="116"/>
      <c r="Y68" s="116"/>
      <c r="Z68" s="170">
        <f t="shared" si="20"/>
        <v>3.3333333333333335</v>
      </c>
      <c r="AA68" s="170"/>
      <c r="AB68" s="116"/>
      <c r="AC68" s="116"/>
      <c r="AD68" s="116"/>
      <c r="AE68" s="116"/>
      <c r="AF68" s="116">
        <v>5</v>
      </c>
      <c r="AG68" s="120"/>
      <c r="AH68" s="207"/>
      <c r="AI68" s="120"/>
      <c r="AJ68" s="207"/>
      <c r="AK68" s="116"/>
      <c r="AL68" s="207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58"/>
      <c r="BF68" s="182" t="s">
        <v>89</v>
      </c>
      <c r="BG68" s="118"/>
      <c r="BH68" s="118"/>
      <c r="BI68" s="119"/>
      <c r="BJ68" s="47"/>
    </row>
    <row r="69" spans="1:62" customFormat="1" ht="46.5" customHeight="1">
      <c r="A69" s="86">
        <v>14</v>
      </c>
      <c r="B69" s="160" t="s">
        <v>192</v>
      </c>
      <c r="C69" s="161"/>
      <c r="D69" s="161"/>
      <c r="E69" s="161"/>
      <c r="F69" s="161"/>
      <c r="G69" s="161"/>
      <c r="H69" s="161"/>
      <c r="I69" s="161"/>
      <c r="J69" s="150">
        <v>4</v>
      </c>
      <c r="K69" s="151"/>
      <c r="L69" s="152">
        <v>120</v>
      </c>
      <c r="M69" s="153"/>
      <c r="N69" s="166">
        <v>60</v>
      </c>
      <c r="O69" s="157"/>
      <c r="P69" s="155">
        <v>30</v>
      </c>
      <c r="Q69" s="156"/>
      <c r="R69" s="157"/>
      <c r="S69" s="157"/>
      <c r="T69" s="166">
        <v>30</v>
      </c>
      <c r="U69" s="157"/>
      <c r="V69" s="116">
        <v>60</v>
      </c>
      <c r="W69" s="116"/>
      <c r="X69" s="116"/>
      <c r="Y69" s="116"/>
      <c r="Z69" s="170">
        <f t="shared" si="20"/>
        <v>3.3333333333333335</v>
      </c>
      <c r="AA69" s="170"/>
      <c r="AB69" s="116"/>
      <c r="AC69" s="116"/>
      <c r="AD69" s="116"/>
      <c r="AE69" s="116"/>
      <c r="AF69" s="116">
        <v>5</v>
      </c>
      <c r="AG69" s="120"/>
      <c r="AH69" s="207"/>
      <c r="AI69" s="120"/>
      <c r="AJ69" s="207"/>
      <c r="AK69" s="116"/>
      <c r="AL69" s="207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58"/>
      <c r="BF69" s="182" t="s">
        <v>90</v>
      </c>
      <c r="BG69" s="118"/>
      <c r="BH69" s="118"/>
      <c r="BI69" s="119"/>
      <c r="BJ69" s="47"/>
    </row>
    <row r="70" spans="1:62" s="93" customFormat="1" ht="17.25" customHeight="1" thickBot="1">
      <c r="A70" s="96">
        <v>15</v>
      </c>
      <c r="B70" s="283" t="s">
        <v>121</v>
      </c>
      <c r="C70" s="284"/>
      <c r="D70" s="284"/>
      <c r="E70" s="284"/>
      <c r="F70" s="284"/>
      <c r="G70" s="284"/>
      <c r="H70" s="284"/>
      <c r="I70" s="284"/>
      <c r="J70" s="285"/>
      <c r="K70" s="286"/>
      <c r="L70" s="287"/>
      <c r="M70" s="288"/>
      <c r="N70" s="289"/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90"/>
      <c r="AA70" s="290"/>
      <c r="AB70" s="289"/>
      <c r="AC70" s="289"/>
      <c r="AD70" s="289"/>
      <c r="AE70" s="289"/>
      <c r="AF70" s="289"/>
      <c r="AG70" s="291"/>
      <c r="AH70" s="292">
        <v>6</v>
      </c>
      <c r="AI70" s="293"/>
      <c r="AJ70" s="294">
        <f t="shared" ref="AJ70" si="40">AH70*30</f>
        <v>180</v>
      </c>
      <c r="AK70" s="295"/>
      <c r="AL70" s="270"/>
      <c r="AM70" s="270"/>
      <c r="AN70" s="269"/>
      <c r="AO70" s="269"/>
      <c r="AP70" s="269"/>
      <c r="AQ70" s="269"/>
      <c r="AR70" s="269"/>
      <c r="AS70" s="269"/>
      <c r="AT70" s="270">
        <v>120</v>
      </c>
      <c r="AU70" s="270"/>
      <c r="AV70" s="269">
        <v>60</v>
      </c>
      <c r="AW70" s="269"/>
      <c r="AX70" s="271"/>
      <c r="AY70" s="271"/>
      <c r="AZ70" s="270"/>
      <c r="BA70" s="270"/>
      <c r="BB70" s="270"/>
      <c r="BC70" s="270"/>
      <c r="BD70" s="270" t="s">
        <v>83</v>
      </c>
      <c r="BE70" s="296"/>
      <c r="BF70" s="297"/>
      <c r="BG70" s="298"/>
      <c r="BH70" s="298"/>
      <c r="BI70" s="299"/>
      <c r="BJ70" s="99"/>
    </row>
    <row r="71" spans="1:62" customFormat="1" ht="13.5" customHeight="1" thickBot="1">
      <c r="A71" s="121" t="s">
        <v>63</v>
      </c>
      <c r="B71" s="122"/>
      <c r="C71" s="122"/>
      <c r="D71" s="122"/>
      <c r="E71" s="122"/>
      <c r="F71" s="122"/>
      <c r="G71" s="122"/>
      <c r="H71" s="122"/>
      <c r="I71" s="122"/>
      <c r="J71" s="263">
        <f>SUM(J56:K70)</f>
        <v>30</v>
      </c>
      <c r="K71" s="264"/>
      <c r="L71" s="278">
        <f>SUM(L56:M70)</f>
        <v>900</v>
      </c>
      <c r="M71" s="279"/>
      <c r="N71" s="280">
        <v>436</v>
      </c>
      <c r="O71" s="279"/>
      <c r="P71" s="278">
        <v>208</v>
      </c>
      <c r="Q71" s="279"/>
      <c r="R71" s="278">
        <v>20</v>
      </c>
      <c r="S71" s="279"/>
      <c r="T71" s="278">
        <v>208</v>
      </c>
      <c r="U71" s="279"/>
      <c r="V71" s="278">
        <f>SUM(V56:W70)</f>
        <v>454</v>
      </c>
      <c r="W71" s="279"/>
      <c r="X71" s="278">
        <f>SUM(X56:Y70)</f>
        <v>0</v>
      </c>
      <c r="Y71" s="279"/>
      <c r="Z71" s="281">
        <v>24</v>
      </c>
      <c r="AA71" s="282"/>
      <c r="AB71" s="278">
        <f>SUM(AB56:AC70)</f>
        <v>0</v>
      </c>
      <c r="AC71" s="279"/>
      <c r="AD71" s="278">
        <f>COUNTA(AD56:AE70)</f>
        <v>3</v>
      </c>
      <c r="AE71" s="279"/>
      <c r="AF71" s="278">
        <f>COUNTA(AF56:AG70)</f>
        <v>5</v>
      </c>
      <c r="AG71" s="279"/>
      <c r="AH71" s="263">
        <f>SUM(AH56:AI70)</f>
        <v>30</v>
      </c>
      <c r="AI71" s="264"/>
      <c r="AJ71" s="261">
        <f>SUM(AJ56:AK70)</f>
        <v>900</v>
      </c>
      <c r="AK71" s="262"/>
      <c r="AL71" s="261">
        <f>SUM(AL56:AM70)</f>
        <v>358</v>
      </c>
      <c r="AM71" s="262"/>
      <c r="AN71" s="261">
        <f>SUM(AN56:AO70)</f>
        <v>160</v>
      </c>
      <c r="AO71" s="262"/>
      <c r="AP71" s="261">
        <f>SUM(AP56:AQ70)</f>
        <v>0</v>
      </c>
      <c r="AQ71" s="262"/>
      <c r="AR71" s="261">
        <f>SUM(AR56:AS70)</f>
        <v>124</v>
      </c>
      <c r="AS71" s="262"/>
      <c r="AT71" s="261">
        <f>SUM(AT56:AU70)</f>
        <v>482</v>
      </c>
      <c r="AU71" s="262"/>
      <c r="AV71" s="261">
        <f>SUM(AV56:AW70)</f>
        <v>60</v>
      </c>
      <c r="AW71" s="262"/>
      <c r="AX71" s="263">
        <f>SUM(AX56:AY70)</f>
        <v>25.571428571428569</v>
      </c>
      <c r="AY71" s="264"/>
      <c r="AZ71" s="261">
        <f>SUM(AZ56:BA70)</f>
        <v>0</v>
      </c>
      <c r="BA71" s="262"/>
      <c r="BB71" s="261">
        <f>COUNTA(BB56:BC70)</f>
        <v>3</v>
      </c>
      <c r="BC71" s="262"/>
      <c r="BD71" s="261">
        <f>COUNTA(BD56:BE70)</f>
        <v>4</v>
      </c>
      <c r="BE71" s="262"/>
      <c r="BF71" s="272"/>
      <c r="BG71" s="273"/>
      <c r="BH71" s="273"/>
      <c r="BI71" s="274"/>
      <c r="BJ71" s="48"/>
    </row>
    <row r="72" spans="1:62" customFormat="1" ht="28.5" customHeight="1" thickBot="1">
      <c r="A72" s="121" t="s">
        <v>57</v>
      </c>
      <c r="B72" s="122"/>
      <c r="C72" s="122"/>
      <c r="D72" s="122"/>
      <c r="E72" s="122"/>
      <c r="F72" s="122"/>
      <c r="G72" s="122"/>
      <c r="H72" s="122"/>
      <c r="I72" s="123"/>
      <c r="J72" s="216">
        <f>N71/18</f>
        <v>24.222222222222221</v>
      </c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8"/>
      <c r="AH72" s="127">
        <f>AL71/14</f>
        <v>25.571428571428573</v>
      </c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8"/>
      <c r="BF72" s="275"/>
      <c r="BG72" s="276"/>
      <c r="BH72" s="276"/>
      <c r="BI72" s="277"/>
      <c r="BJ72" s="49"/>
    </row>
    <row r="73" spans="1:62" customFormat="1" ht="20.25" customHeight="1" thickBot="1">
      <c r="A73" s="240" t="s">
        <v>136</v>
      </c>
      <c r="B73" s="241"/>
      <c r="C73" s="241"/>
      <c r="D73" s="241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  <c r="AV73" s="241"/>
      <c r="AW73" s="241"/>
      <c r="AX73" s="241"/>
      <c r="AY73" s="241"/>
      <c r="AZ73" s="241"/>
      <c r="BA73" s="241"/>
      <c r="BB73" s="241"/>
      <c r="BC73" s="241"/>
      <c r="BD73" s="241"/>
      <c r="BE73" s="241"/>
      <c r="BF73" s="241"/>
      <c r="BG73" s="241"/>
      <c r="BH73" s="241"/>
      <c r="BI73" s="241"/>
      <c r="BJ73" s="242"/>
    </row>
    <row r="74" spans="1:62" customFormat="1" ht="22.5" customHeight="1">
      <c r="A74" s="70">
        <v>1</v>
      </c>
      <c r="B74" s="243" t="s">
        <v>137</v>
      </c>
      <c r="C74" s="244"/>
      <c r="D74" s="244"/>
      <c r="E74" s="244"/>
      <c r="F74" s="244"/>
      <c r="G74" s="244"/>
      <c r="H74" s="244"/>
      <c r="I74" s="244"/>
      <c r="J74" s="245"/>
      <c r="K74" s="246"/>
      <c r="L74" s="247"/>
      <c r="M74" s="248"/>
      <c r="N74" s="249"/>
      <c r="O74" s="249"/>
      <c r="P74" s="250"/>
      <c r="Q74" s="251"/>
      <c r="R74" s="252"/>
      <c r="S74" s="252"/>
      <c r="T74" s="249"/>
      <c r="U74" s="249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4"/>
      <c r="AH74" s="255">
        <v>3</v>
      </c>
      <c r="AI74" s="256"/>
      <c r="AJ74" s="257">
        <v>90</v>
      </c>
      <c r="AK74" s="253"/>
      <c r="AL74" s="257">
        <v>44</v>
      </c>
      <c r="AM74" s="253"/>
      <c r="AN74" s="253">
        <v>24</v>
      </c>
      <c r="AO74" s="253"/>
      <c r="AP74" s="253">
        <v>20</v>
      </c>
      <c r="AQ74" s="253"/>
      <c r="AR74" s="253"/>
      <c r="AS74" s="253"/>
      <c r="AT74" s="253">
        <v>46</v>
      </c>
      <c r="AU74" s="253"/>
      <c r="AV74" s="253"/>
      <c r="AW74" s="253"/>
      <c r="AX74" s="253">
        <f>AL74/14</f>
        <v>3.1428571428571428</v>
      </c>
      <c r="AY74" s="253"/>
      <c r="AZ74" s="253"/>
      <c r="BA74" s="253"/>
      <c r="BB74" s="253"/>
      <c r="BC74" s="253"/>
      <c r="BD74" s="253">
        <v>8</v>
      </c>
      <c r="BE74" s="254"/>
      <c r="BF74" s="258" t="s">
        <v>138</v>
      </c>
      <c r="BG74" s="259"/>
      <c r="BH74" s="259"/>
      <c r="BI74" s="260"/>
      <c r="BJ74" s="82" t="s">
        <v>88</v>
      </c>
    </row>
    <row r="75" spans="1:62" customFormat="1" ht="28.5" customHeight="1">
      <c r="A75" s="71">
        <v>2</v>
      </c>
      <c r="B75" s="205" t="s">
        <v>139</v>
      </c>
      <c r="C75" s="206"/>
      <c r="D75" s="206"/>
      <c r="E75" s="206"/>
      <c r="F75" s="206"/>
      <c r="G75" s="206"/>
      <c r="H75" s="206"/>
      <c r="I75" s="206"/>
      <c r="J75" s="229"/>
      <c r="K75" s="230"/>
      <c r="L75" s="231"/>
      <c r="M75" s="232"/>
      <c r="N75" s="234"/>
      <c r="O75" s="234"/>
      <c r="P75" s="235"/>
      <c r="Q75" s="236"/>
      <c r="R75" s="234"/>
      <c r="S75" s="234"/>
      <c r="T75" s="234"/>
      <c r="U75" s="234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8"/>
      <c r="AH75" s="237">
        <v>4</v>
      </c>
      <c r="AI75" s="238"/>
      <c r="AJ75" s="239">
        <v>120</v>
      </c>
      <c r="AK75" s="227"/>
      <c r="AL75" s="239">
        <v>60</v>
      </c>
      <c r="AM75" s="227"/>
      <c r="AN75" s="227">
        <v>32</v>
      </c>
      <c r="AO75" s="227"/>
      <c r="AP75" s="227"/>
      <c r="AQ75" s="227"/>
      <c r="AR75" s="227">
        <v>28</v>
      </c>
      <c r="AS75" s="227"/>
      <c r="AT75" s="227">
        <v>60</v>
      </c>
      <c r="AU75" s="227"/>
      <c r="AV75" s="227"/>
      <c r="AW75" s="227"/>
      <c r="AX75" s="227">
        <f>AL75/14</f>
        <v>4.2857142857142856</v>
      </c>
      <c r="AY75" s="227"/>
      <c r="AZ75" s="227"/>
      <c r="BA75" s="227"/>
      <c r="BB75" s="227">
        <v>8</v>
      </c>
      <c r="BC75" s="227"/>
      <c r="BD75" s="227"/>
      <c r="BE75" s="228"/>
      <c r="BF75" s="226" t="s">
        <v>92</v>
      </c>
      <c r="BG75" s="209"/>
      <c r="BH75" s="209"/>
      <c r="BI75" s="210"/>
      <c r="BJ75" s="83" t="s">
        <v>88</v>
      </c>
    </row>
    <row r="76" spans="1:62" customFormat="1" ht="28.5" customHeight="1">
      <c r="A76" s="71">
        <v>3</v>
      </c>
      <c r="B76" s="205" t="s">
        <v>93</v>
      </c>
      <c r="C76" s="206"/>
      <c r="D76" s="206"/>
      <c r="E76" s="206"/>
      <c r="F76" s="206"/>
      <c r="G76" s="206"/>
      <c r="H76" s="206"/>
      <c r="I76" s="206"/>
      <c r="J76" s="229"/>
      <c r="K76" s="230"/>
      <c r="L76" s="231"/>
      <c r="M76" s="232"/>
      <c r="N76" s="234"/>
      <c r="O76" s="234"/>
      <c r="P76" s="235"/>
      <c r="Q76" s="236"/>
      <c r="R76" s="234"/>
      <c r="S76" s="234"/>
      <c r="T76" s="234"/>
      <c r="U76" s="234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8"/>
      <c r="AH76" s="237">
        <v>4</v>
      </c>
      <c r="AI76" s="238"/>
      <c r="AJ76" s="239">
        <v>120</v>
      </c>
      <c r="AK76" s="227"/>
      <c r="AL76" s="239">
        <v>60</v>
      </c>
      <c r="AM76" s="227"/>
      <c r="AN76" s="227">
        <v>32</v>
      </c>
      <c r="AO76" s="227"/>
      <c r="AP76" s="227"/>
      <c r="AQ76" s="227"/>
      <c r="AR76" s="227">
        <v>28</v>
      </c>
      <c r="AS76" s="227"/>
      <c r="AT76" s="227">
        <v>60</v>
      </c>
      <c r="AU76" s="227"/>
      <c r="AV76" s="227"/>
      <c r="AW76" s="227"/>
      <c r="AX76" s="227">
        <f t="shared" ref="AX76" si="41">AL76/14</f>
        <v>4.2857142857142856</v>
      </c>
      <c r="AY76" s="227"/>
      <c r="AZ76" s="227"/>
      <c r="BA76" s="227"/>
      <c r="BB76" s="227">
        <v>8</v>
      </c>
      <c r="BC76" s="227"/>
      <c r="BD76" s="227"/>
      <c r="BE76" s="228"/>
      <c r="BF76" s="226" t="s">
        <v>91</v>
      </c>
      <c r="BG76" s="209"/>
      <c r="BH76" s="209"/>
      <c r="BI76" s="210"/>
      <c r="BJ76" s="83" t="s">
        <v>88</v>
      </c>
    </row>
    <row r="77" spans="1:62" customFormat="1" ht="34.5" customHeight="1">
      <c r="A77" s="84">
        <v>4</v>
      </c>
      <c r="B77" s="205" t="s">
        <v>140</v>
      </c>
      <c r="C77" s="206"/>
      <c r="D77" s="206"/>
      <c r="E77" s="206"/>
      <c r="F77" s="206"/>
      <c r="G77" s="206"/>
      <c r="H77" s="206"/>
      <c r="I77" s="206"/>
      <c r="J77" s="229">
        <v>2.5</v>
      </c>
      <c r="K77" s="230"/>
      <c r="L77" s="231">
        <v>75</v>
      </c>
      <c r="M77" s="232"/>
      <c r="N77" s="233">
        <v>36</v>
      </c>
      <c r="O77" s="234"/>
      <c r="P77" s="235">
        <v>20</v>
      </c>
      <c r="Q77" s="236"/>
      <c r="R77" s="234"/>
      <c r="S77" s="234"/>
      <c r="T77" s="233">
        <v>16</v>
      </c>
      <c r="U77" s="234"/>
      <c r="V77" s="227">
        <v>39</v>
      </c>
      <c r="W77" s="227"/>
      <c r="X77" s="227"/>
      <c r="Y77" s="227"/>
      <c r="Z77" s="227">
        <v>2.2000000000000002</v>
      </c>
      <c r="AA77" s="227"/>
      <c r="AB77" s="227"/>
      <c r="AC77" s="227"/>
      <c r="AD77" s="411">
        <v>7</v>
      </c>
      <c r="AE77" s="412"/>
      <c r="AF77" s="227"/>
      <c r="AG77" s="228"/>
      <c r="AH77" s="237"/>
      <c r="AI77" s="238"/>
      <c r="AJ77" s="239"/>
      <c r="AK77" s="227"/>
      <c r="AL77" s="239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8"/>
      <c r="BF77" s="226" t="s">
        <v>89</v>
      </c>
      <c r="BG77" s="209"/>
      <c r="BH77" s="209"/>
      <c r="BI77" s="210"/>
      <c r="BJ77" s="83" t="s">
        <v>88</v>
      </c>
    </row>
    <row r="78" spans="1:62" customFormat="1" ht="38.25" customHeight="1">
      <c r="A78" s="85">
        <v>4</v>
      </c>
      <c r="B78" s="205" t="s">
        <v>140</v>
      </c>
      <c r="C78" s="206"/>
      <c r="D78" s="206"/>
      <c r="E78" s="206"/>
      <c r="F78" s="206"/>
      <c r="G78" s="206"/>
      <c r="H78" s="206"/>
      <c r="I78" s="206"/>
      <c r="J78" s="229">
        <v>2.5</v>
      </c>
      <c r="K78" s="230"/>
      <c r="L78" s="231">
        <v>75</v>
      </c>
      <c r="M78" s="232"/>
      <c r="N78" s="233">
        <v>36</v>
      </c>
      <c r="O78" s="234"/>
      <c r="P78" s="235">
        <v>20</v>
      </c>
      <c r="Q78" s="236"/>
      <c r="R78" s="234"/>
      <c r="S78" s="234"/>
      <c r="T78" s="233">
        <v>16</v>
      </c>
      <c r="U78" s="234"/>
      <c r="V78" s="227">
        <v>39</v>
      </c>
      <c r="W78" s="227"/>
      <c r="X78" s="227"/>
      <c r="Y78" s="227"/>
      <c r="Z78" s="227">
        <v>2.2000000000000002</v>
      </c>
      <c r="AA78" s="227"/>
      <c r="AB78" s="227"/>
      <c r="AC78" s="227"/>
      <c r="AD78" s="413">
        <v>7</v>
      </c>
      <c r="AE78" s="414"/>
      <c r="AF78" s="227"/>
      <c r="AG78" s="228"/>
      <c r="AH78" s="237"/>
      <c r="AI78" s="238"/>
      <c r="AJ78" s="239"/>
      <c r="AK78" s="227"/>
      <c r="AL78" s="239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8"/>
      <c r="BF78" s="226" t="s">
        <v>90</v>
      </c>
      <c r="BG78" s="209"/>
      <c r="BH78" s="209"/>
      <c r="BI78" s="210"/>
      <c r="BJ78" s="83" t="s">
        <v>88</v>
      </c>
    </row>
    <row r="79" spans="1:62" customFormat="1" ht="28.5" customHeight="1">
      <c r="A79" s="71">
        <v>5</v>
      </c>
      <c r="B79" s="205" t="s">
        <v>141</v>
      </c>
      <c r="C79" s="206"/>
      <c r="D79" s="206"/>
      <c r="E79" s="206"/>
      <c r="F79" s="206"/>
      <c r="G79" s="206"/>
      <c r="H79" s="206"/>
      <c r="I79" s="206"/>
      <c r="J79" s="229">
        <v>5</v>
      </c>
      <c r="K79" s="230"/>
      <c r="L79" s="231">
        <v>150</v>
      </c>
      <c r="M79" s="232"/>
      <c r="N79" s="233">
        <v>74</v>
      </c>
      <c r="O79" s="234"/>
      <c r="P79" s="235">
        <v>38</v>
      </c>
      <c r="Q79" s="236"/>
      <c r="R79" s="234"/>
      <c r="S79" s="234"/>
      <c r="T79" s="233">
        <v>36</v>
      </c>
      <c r="U79" s="234"/>
      <c r="V79" s="227">
        <v>76</v>
      </c>
      <c r="W79" s="227"/>
      <c r="X79" s="227"/>
      <c r="Y79" s="227"/>
      <c r="Z79" s="227">
        <v>4.5999999999999996</v>
      </c>
      <c r="AA79" s="227"/>
      <c r="AB79" s="227"/>
      <c r="AC79" s="227"/>
      <c r="AD79" s="227">
        <v>7</v>
      </c>
      <c r="AE79" s="227"/>
      <c r="AF79" s="227"/>
      <c r="AG79" s="228"/>
      <c r="AH79" s="237"/>
      <c r="AI79" s="238"/>
      <c r="AJ79" s="239"/>
      <c r="AK79" s="227"/>
      <c r="AL79" s="239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8"/>
      <c r="BF79" s="226" t="s">
        <v>91</v>
      </c>
      <c r="BG79" s="209"/>
      <c r="BH79" s="209"/>
      <c r="BI79" s="210"/>
      <c r="BJ79" s="83" t="s">
        <v>88</v>
      </c>
    </row>
    <row r="80" spans="1:62" customFormat="1" ht="28.5" customHeight="1">
      <c r="A80" s="71">
        <v>6</v>
      </c>
      <c r="B80" s="205" t="s">
        <v>142</v>
      </c>
      <c r="C80" s="206"/>
      <c r="D80" s="206"/>
      <c r="E80" s="206"/>
      <c r="F80" s="206"/>
      <c r="G80" s="206"/>
      <c r="H80" s="206"/>
      <c r="I80" s="206"/>
      <c r="J80" s="229">
        <v>6</v>
      </c>
      <c r="K80" s="230"/>
      <c r="L80" s="231">
        <v>180</v>
      </c>
      <c r="M80" s="232"/>
      <c r="N80" s="233">
        <v>80</v>
      </c>
      <c r="O80" s="234"/>
      <c r="P80" s="235">
        <v>42</v>
      </c>
      <c r="Q80" s="236"/>
      <c r="R80" s="234"/>
      <c r="S80" s="234"/>
      <c r="T80" s="233">
        <v>38</v>
      </c>
      <c r="U80" s="234"/>
      <c r="V80" s="227">
        <v>100</v>
      </c>
      <c r="W80" s="227"/>
      <c r="X80" s="227"/>
      <c r="Y80" s="227"/>
      <c r="Z80" s="227">
        <v>5</v>
      </c>
      <c r="AA80" s="227"/>
      <c r="AB80" s="227"/>
      <c r="AC80" s="227"/>
      <c r="AD80" s="227">
        <v>7</v>
      </c>
      <c r="AE80" s="227"/>
      <c r="AF80" s="227"/>
      <c r="AG80" s="228"/>
      <c r="AH80" s="237"/>
      <c r="AI80" s="238"/>
      <c r="AJ80" s="239"/>
      <c r="AK80" s="227"/>
      <c r="AL80" s="239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8"/>
      <c r="BF80" s="226" t="s">
        <v>91</v>
      </c>
      <c r="BG80" s="209"/>
      <c r="BH80" s="209"/>
      <c r="BI80" s="210"/>
      <c r="BJ80" s="83" t="s">
        <v>88</v>
      </c>
    </row>
    <row r="81" spans="1:62" customFormat="1" ht="28.5" customHeight="1">
      <c r="A81" s="71">
        <v>7</v>
      </c>
      <c r="B81" s="140" t="s">
        <v>96</v>
      </c>
      <c r="C81" s="141"/>
      <c r="D81" s="141"/>
      <c r="E81" s="141"/>
      <c r="F81" s="141"/>
      <c r="G81" s="141"/>
      <c r="H81" s="141"/>
      <c r="I81" s="141"/>
      <c r="J81" s="150"/>
      <c r="K81" s="151"/>
      <c r="L81" s="152"/>
      <c r="M81" s="153"/>
      <c r="N81" s="157"/>
      <c r="O81" s="157"/>
      <c r="P81" s="155"/>
      <c r="Q81" s="156"/>
      <c r="R81" s="157"/>
      <c r="S81" s="157"/>
      <c r="T81" s="157"/>
      <c r="U81" s="157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58"/>
      <c r="AH81" s="159">
        <v>3.5</v>
      </c>
      <c r="AI81" s="120"/>
      <c r="AJ81" s="207">
        <v>105</v>
      </c>
      <c r="AK81" s="116"/>
      <c r="AL81" s="207">
        <v>52</v>
      </c>
      <c r="AM81" s="116"/>
      <c r="AN81" s="116">
        <v>28</v>
      </c>
      <c r="AO81" s="116"/>
      <c r="AP81" s="116"/>
      <c r="AQ81" s="116"/>
      <c r="AR81" s="116">
        <v>24</v>
      </c>
      <c r="AS81" s="116"/>
      <c r="AT81" s="116">
        <v>53</v>
      </c>
      <c r="AU81" s="116"/>
      <c r="AV81" s="116"/>
      <c r="AW81" s="116"/>
      <c r="AX81" s="116">
        <v>3.7</v>
      </c>
      <c r="AY81" s="116"/>
      <c r="AZ81" s="116"/>
      <c r="BA81" s="116"/>
      <c r="BB81" s="116">
        <v>8</v>
      </c>
      <c r="BC81" s="116"/>
      <c r="BD81" s="116"/>
      <c r="BE81" s="158"/>
      <c r="BF81" s="182" t="s">
        <v>91</v>
      </c>
      <c r="BG81" s="118"/>
      <c r="BH81" s="118"/>
      <c r="BI81" s="119"/>
      <c r="BJ81" s="72"/>
    </row>
    <row r="82" spans="1:62" customFormat="1" ht="28.5" customHeight="1">
      <c r="A82" s="71">
        <v>8</v>
      </c>
      <c r="B82" s="140" t="s">
        <v>95</v>
      </c>
      <c r="C82" s="141"/>
      <c r="D82" s="141"/>
      <c r="E82" s="141"/>
      <c r="F82" s="141"/>
      <c r="G82" s="141"/>
      <c r="H82" s="141"/>
      <c r="I82" s="141"/>
      <c r="J82" s="150">
        <v>3</v>
      </c>
      <c r="K82" s="151"/>
      <c r="L82" s="152">
        <v>90</v>
      </c>
      <c r="M82" s="153"/>
      <c r="N82" s="166">
        <v>44</v>
      </c>
      <c r="O82" s="157"/>
      <c r="P82" s="155">
        <v>24</v>
      </c>
      <c r="Q82" s="156"/>
      <c r="R82" s="157"/>
      <c r="S82" s="157"/>
      <c r="T82" s="166">
        <v>20</v>
      </c>
      <c r="U82" s="157"/>
      <c r="V82" s="116">
        <v>46</v>
      </c>
      <c r="W82" s="116"/>
      <c r="X82" s="116"/>
      <c r="Y82" s="116"/>
      <c r="Z82" s="116">
        <v>2.7</v>
      </c>
      <c r="AA82" s="116"/>
      <c r="AB82" s="116"/>
      <c r="AC82" s="116"/>
      <c r="AD82" s="116"/>
      <c r="AE82" s="116"/>
      <c r="AF82" s="116">
        <v>7</v>
      </c>
      <c r="AG82" s="158"/>
      <c r="AH82" s="159"/>
      <c r="AI82" s="120"/>
      <c r="AJ82" s="207"/>
      <c r="AK82" s="116"/>
      <c r="AL82" s="207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58"/>
      <c r="BF82" s="182" t="s">
        <v>91</v>
      </c>
      <c r="BG82" s="118"/>
      <c r="BH82" s="118"/>
      <c r="BI82" s="119"/>
      <c r="BJ82" s="72"/>
    </row>
    <row r="83" spans="1:62" customFormat="1" ht="85.5" customHeight="1">
      <c r="A83" s="71">
        <v>9</v>
      </c>
      <c r="B83" s="160" t="s">
        <v>193</v>
      </c>
      <c r="C83" s="161"/>
      <c r="D83" s="161"/>
      <c r="E83" s="161"/>
      <c r="F83" s="161"/>
      <c r="G83" s="161"/>
      <c r="H83" s="161"/>
      <c r="I83" s="161"/>
      <c r="J83" s="150">
        <v>4</v>
      </c>
      <c r="K83" s="151"/>
      <c r="L83" s="152">
        <v>120</v>
      </c>
      <c r="M83" s="153"/>
      <c r="N83" s="166">
        <v>60</v>
      </c>
      <c r="O83" s="157"/>
      <c r="P83" s="155">
        <v>30</v>
      </c>
      <c r="Q83" s="156"/>
      <c r="R83" s="157"/>
      <c r="S83" s="157"/>
      <c r="T83" s="166">
        <v>30</v>
      </c>
      <c r="U83" s="157"/>
      <c r="V83" s="116">
        <v>60</v>
      </c>
      <c r="W83" s="116"/>
      <c r="X83" s="116"/>
      <c r="Y83" s="116"/>
      <c r="Z83" s="116">
        <v>3.7</v>
      </c>
      <c r="AA83" s="116"/>
      <c r="AB83" s="116"/>
      <c r="AC83" s="116"/>
      <c r="AD83" s="116"/>
      <c r="AE83" s="116"/>
      <c r="AF83" s="116">
        <v>7</v>
      </c>
      <c r="AG83" s="158"/>
      <c r="AH83" s="159"/>
      <c r="AI83" s="120"/>
      <c r="AJ83" s="207"/>
      <c r="AK83" s="116"/>
      <c r="AL83" s="207"/>
      <c r="AM83" s="116"/>
      <c r="AN83" s="116"/>
      <c r="AO83" s="116"/>
      <c r="AP83" s="116"/>
      <c r="AQ83" s="116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58"/>
      <c r="BF83" s="182" t="s">
        <v>89</v>
      </c>
      <c r="BG83" s="118"/>
      <c r="BH83" s="118"/>
      <c r="BI83" s="119"/>
      <c r="BJ83" s="72"/>
    </row>
    <row r="84" spans="1:62" customFormat="1" ht="48.75" customHeight="1">
      <c r="A84" s="71">
        <v>10</v>
      </c>
      <c r="B84" s="160" t="s">
        <v>194</v>
      </c>
      <c r="C84" s="161"/>
      <c r="D84" s="161"/>
      <c r="E84" s="161"/>
      <c r="F84" s="161"/>
      <c r="G84" s="161"/>
      <c r="H84" s="161"/>
      <c r="I84" s="161"/>
      <c r="J84" s="150">
        <v>4</v>
      </c>
      <c r="K84" s="151"/>
      <c r="L84" s="152">
        <v>120</v>
      </c>
      <c r="M84" s="153"/>
      <c r="N84" s="166">
        <v>60</v>
      </c>
      <c r="O84" s="157"/>
      <c r="P84" s="155">
        <v>30</v>
      </c>
      <c r="Q84" s="156"/>
      <c r="R84" s="157"/>
      <c r="S84" s="157"/>
      <c r="T84" s="166">
        <v>30</v>
      </c>
      <c r="U84" s="157"/>
      <c r="V84" s="116">
        <v>60</v>
      </c>
      <c r="W84" s="116"/>
      <c r="X84" s="116"/>
      <c r="Y84" s="116"/>
      <c r="Z84" s="116">
        <v>3.7</v>
      </c>
      <c r="AA84" s="116"/>
      <c r="AB84" s="116"/>
      <c r="AC84" s="116"/>
      <c r="AD84" s="116"/>
      <c r="AE84" s="116"/>
      <c r="AF84" s="116">
        <v>7</v>
      </c>
      <c r="AG84" s="158"/>
      <c r="AH84" s="159"/>
      <c r="AI84" s="120"/>
      <c r="AJ84" s="207"/>
      <c r="AK84" s="116"/>
      <c r="AL84" s="207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  <c r="BB84" s="116"/>
      <c r="BC84" s="116"/>
      <c r="BD84" s="116"/>
      <c r="BE84" s="158"/>
      <c r="BF84" s="182" t="s">
        <v>90</v>
      </c>
      <c r="BG84" s="118"/>
      <c r="BH84" s="118"/>
      <c r="BI84" s="119"/>
      <c r="BJ84" s="72"/>
    </row>
    <row r="85" spans="1:62" customFormat="1" ht="45.75" customHeight="1">
      <c r="A85" s="71">
        <v>11</v>
      </c>
      <c r="B85" s="160" t="s">
        <v>195</v>
      </c>
      <c r="C85" s="161"/>
      <c r="D85" s="161"/>
      <c r="E85" s="161"/>
      <c r="F85" s="161"/>
      <c r="G85" s="161"/>
      <c r="H85" s="161"/>
      <c r="I85" s="161"/>
      <c r="J85" s="150"/>
      <c r="K85" s="151"/>
      <c r="L85" s="152"/>
      <c r="M85" s="153"/>
      <c r="N85" s="157"/>
      <c r="O85" s="157"/>
      <c r="P85" s="155"/>
      <c r="Q85" s="156"/>
      <c r="R85" s="157"/>
      <c r="S85" s="157"/>
      <c r="T85" s="157"/>
      <c r="U85" s="157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58"/>
      <c r="AH85" s="159">
        <v>4</v>
      </c>
      <c r="AI85" s="120"/>
      <c r="AJ85" s="207">
        <v>120</v>
      </c>
      <c r="AK85" s="116"/>
      <c r="AL85" s="207">
        <v>60</v>
      </c>
      <c r="AM85" s="116"/>
      <c r="AN85" s="116">
        <v>30</v>
      </c>
      <c r="AO85" s="116"/>
      <c r="AP85" s="116"/>
      <c r="AQ85" s="116"/>
      <c r="AR85" s="116">
        <v>30</v>
      </c>
      <c r="AS85" s="116"/>
      <c r="AT85" s="116">
        <v>60</v>
      </c>
      <c r="AU85" s="116"/>
      <c r="AV85" s="116"/>
      <c r="AW85" s="116"/>
      <c r="AX85" s="227">
        <f t="shared" ref="AX85" si="42">AL85/14</f>
        <v>4.2857142857142856</v>
      </c>
      <c r="AY85" s="227"/>
      <c r="AZ85" s="116"/>
      <c r="BA85" s="116"/>
      <c r="BB85" s="116"/>
      <c r="BC85" s="116"/>
      <c r="BD85" s="116">
        <v>8</v>
      </c>
      <c r="BE85" s="158"/>
      <c r="BF85" s="226" t="s">
        <v>92</v>
      </c>
      <c r="BG85" s="209"/>
      <c r="BH85" s="209"/>
      <c r="BI85" s="210"/>
      <c r="BJ85" s="81"/>
    </row>
    <row r="86" spans="1:62" customFormat="1" ht="60.75" customHeight="1">
      <c r="A86" s="71">
        <v>12</v>
      </c>
      <c r="B86" s="160" t="s">
        <v>196</v>
      </c>
      <c r="C86" s="161"/>
      <c r="D86" s="161"/>
      <c r="E86" s="161"/>
      <c r="F86" s="161"/>
      <c r="G86" s="161"/>
      <c r="H86" s="161"/>
      <c r="I86" s="161"/>
      <c r="J86" s="150"/>
      <c r="K86" s="151"/>
      <c r="L86" s="152"/>
      <c r="M86" s="153"/>
      <c r="N86" s="157"/>
      <c r="O86" s="157"/>
      <c r="P86" s="155"/>
      <c r="Q86" s="156"/>
      <c r="R86" s="157"/>
      <c r="S86" s="157"/>
      <c r="T86" s="157"/>
      <c r="U86" s="157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58"/>
      <c r="AH86" s="159">
        <v>4</v>
      </c>
      <c r="AI86" s="120"/>
      <c r="AJ86" s="207">
        <v>120</v>
      </c>
      <c r="AK86" s="116"/>
      <c r="AL86" s="207">
        <v>60</v>
      </c>
      <c r="AM86" s="116"/>
      <c r="AN86" s="116">
        <v>30</v>
      </c>
      <c r="AO86" s="116"/>
      <c r="AP86" s="116"/>
      <c r="AQ86" s="116"/>
      <c r="AR86" s="116">
        <v>30</v>
      </c>
      <c r="AS86" s="116"/>
      <c r="AT86" s="116">
        <v>60</v>
      </c>
      <c r="AU86" s="116"/>
      <c r="AV86" s="116"/>
      <c r="AW86" s="116"/>
      <c r="AX86" s="116">
        <v>4.3</v>
      </c>
      <c r="AY86" s="116"/>
      <c r="AZ86" s="116"/>
      <c r="BA86" s="116"/>
      <c r="BB86" s="116"/>
      <c r="BC86" s="116"/>
      <c r="BD86" s="116">
        <v>8</v>
      </c>
      <c r="BE86" s="158"/>
      <c r="BF86" s="182" t="s">
        <v>91</v>
      </c>
      <c r="BG86" s="118"/>
      <c r="BH86" s="118"/>
      <c r="BI86" s="119"/>
      <c r="BJ86" s="72"/>
    </row>
    <row r="87" spans="1:62" customFormat="1" ht="12" customHeight="1">
      <c r="A87" s="71">
        <v>13</v>
      </c>
      <c r="B87" s="140" t="s">
        <v>143</v>
      </c>
      <c r="C87" s="141"/>
      <c r="D87" s="141"/>
      <c r="E87" s="141"/>
      <c r="F87" s="141"/>
      <c r="G87" s="141"/>
      <c r="H87" s="141"/>
      <c r="I87" s="141"/>
      <c r="J87" s="150"/>
      <c r="K87" s="151"/>
      <c r="L87" s="152"/>
      <c r="M87" s="153"/>
      <c r="N87" s="157"/>
      <c r="O87" s="157"/>
      <c r="P87" s="155"/>
      <c r="Q87" s="156"/>
      <c r="R87" s="157"/>
      <c r="S87" s="157"/>
      <c r="T87" s="157"/>
      <c r="U87" s="157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58"/>
      <c r="AH87" s="159">
        <v>3</v>
      </c>
      <c r="AI87" s="120"/>
      <c r="AJ87" s="207">
        <v>90</v>
      </c>
      <c r="AK87" s="116"/>
      <c r="AL87" s="207"/>
      <c r="AM87" s="116"/>
      <c r="AN87" s="116"/>
      <c r="AO87" s="116"/>
      <c r="AP87" s="116"/>
      <c r="AQ87" s="116"/>
      <c r="AR87" s="116"/>
      <c r="AS87" s="116"/>
      <c r="AT87" s="116">
        <v>60</v>
      </c>
      <c r="AU87" s="116"/>
      <c r="AV87" s="116">
        <v>30</v>
      </c>
      <c r="AW87" s="116"/>
      <c r="AX87" s="116"/>
      <c r="AY87" s="116"/>
      <c r="AZ87" s="116">
        <v>8</v>
      </c>
      <c r="BA87" s="116"/>
      <c r="BB87" s="116"/>
      <c r="BC87" s="116"/>
      <c r="BD87" s="116"/>
      <c r="BE87" s="158"/>
      <c r="BF87" s="182"/>
      <c r="BG87" s="118"/>
      <c r="BH87" s="118"/>
      <c r="BI87" s="119"/>
      <c r="BJ87" s="72"/>
    </row>
    <row r="88" spans="1:62" customFormat="1" ht="28.5" customHeight="1">
      <c r="A88" s="71">
        <v>14</v>
      </c>
      <c r="B88" s="140" t="s">
        <v>146</v>
      </c>
      <c r="C88" s="141"/>
      <c r="D88" s="141"/>
      <c r="E88" s="141"/>
      <c r="F88" s="141"/>
      <c r="G88" s="141"/>
      <c r="H88" s="141"/>
      <c r="I88" s="141"/>
      <c r="J88" s="150">
        <v>3</v>
      </c>
      <c r="K88" s="151"/>
      <c r="L88" s="152">
        <v>90</v>
      </c>
      <c r="M88" s="153"/>
      <c r="N88" s="157"/>
      <c r="O88" s="157"/>
      <c r="P88" s="155"/>
      <c r="Q88" s="156"/>
      <c r="R88" s="157"/>
      <c r="S88" s="157"/>
      <c r="T88" s="157"/>
      <c r="U88" s="157"/>
      <c r="V88" s="116">
        <v>60</v>
      </c>
      <c r="W88" s="116"/>
      <c r="X88" s="116">
        <v>30</v>
      </c>
      <c r="Y88" s="116"/>
      <c r="Z88" s="116"/>
      <c r="AA88" s="116"/>
      <c r="AB88" s="116"/>
      <c r="AC88" s="116"/>
      <c r="AD88" s="116"/>
      <c r="AE88" s="116"/>
      <c r="AF88" s="116"/>
      <c r="AG88" s="158"/>
      <c r="AH88" s="159">
        <v>3</v>
      </c>
      <c r="AI88" s="120"/>
      <c r="AJ88" s="207">
        <v>90</v>
      </c>
      <c r="AK88" s="116"/>
      <c r="AL88" s="207"/>
      <c r="AM88" s="116"/>
      <c r="AN88" s="116"/>
      <c r="AO88" s="116"/>
      <c r="AP88" s="116"/>
      <c r="AQ88" s="116"/>
      <c r="AR88" s="116"/>
      <c r="AS88" s="116"/>
      <c r="AT88" s="116">
        <v>60</v>
      </c>
      <c r="AU88" s="116"/>
      <c r="AV88" s="116">
        <v>30</v>
      </c>
      <c r="AW88" s="116"/>
      <c r="AX88" s="116"/>
      <c r="AY88" s="116"/>
      <c r="AZ88" s="116"/>
      <c r="BA88" s="116"/>
      <c r="BB88" s="116"/>
      <c r="BC88" s="116"/>
      <c r="BD88" s="116" t="s">
        <v>144</v>
      </c>
      <c r="BE88" s="158"/>
      <c r="BF88" s="182"/>
      <c r="BG88" s="118"/>
      <c r="BH88" s="118"/>
      <c r="BI88" s="119"/>
      <c r="BJ88" s="72"/>
    </row>
    <row r="89" spans="1:62" customFormat="1" ht="36" customHeight="1" thickBot="1">
      <c r="A89" s="71">
        <v>15</v>
      </c>
      <c r="B89" s="140" t="s">
        <v>135</v>
      </c>
      <c r="C89" s="141"/>
      <c r="D89" s="141"/>
      <c r="E89" s="141"/>
      <c r="F89" s="141"/>
      <c r="G89" s="141"/>
      <c r="H89" s="141"/>
      <c r="I89" s="141"/>
      <c r="J89" s="142"/>
      <c r="K89" s="143"/>
      <c r="L89" s="144"/>
      <c r="M89" s="145"/>
      <c r="N89" s="149"/>
      <c r="O89" s="149"/>
      <c r="P89" s="147"/>
      <c r="Q89" s="148"/>
      <c r="R89" s="149"/>
      <c r="S89" s="149"/>
      <c r="T89" s="149"/>
      <c r="U89" s="149"/>
      <c r="V89" s="162"/>
      <c r="W89" s="162"/>
      <c r="X89" s="162"/>
      <c r="Y89" s="162"/>
      <c r="Z89" s="162"/>
      <c r="AA89" s="162"/>
      <c r="AB89" s="162"/>
      <c r="AC89" s="162"/>
      <c r="AD89" s="162"/>
      <c r="AE89" s="162"/>
      <c r="AF89" s="162"/>
      <c r="AG89" s="163"/>
      <c r="AH89" s="164">
        <v>1.5</v>
      </c>
      <c r="AI89" s="221"/>
      <c r="AJ89" s="222">
        <v>45</v>
      </c>
      <c r="AK89" s="162"/>
      <c r="AL89" s="222"/>
      <c r="AM89" s="162"/>
      <c r="AN89" s="162"/>
      <c r="AO89" s="162"/>
      <c r="AP89" s="162"/>
      <c r="AQ89" s="162"/>
      <c r="AR89" s="162"/>
      <c r="AS89" s="162"/>
      <c r="AT89" s="162">
        <v>30</v>
      </c>
      <c r="AU89" s="162"/>
      <c r="AV89" s="162">
        <v>15</v>
      </c>
      <c r="AW89" s="162"/>
      <c r="AX89" s="162"/>
      <c r="AY89" s="162"/>
      <c r="AZ89" s="162"/>
      <c r="BA89" s="162"/>
      <c r="BB89" s="162"/>
      <c r="BC89" s="162"/>
      <c r="BD89" s="162"/>
      <c r="BE89" s="163"/>
      <c r="BF89" s="223" t="s">
        <v>156</v>
      </c>
      <c r="BG89" s="224"/>
      <c r="BH89" s="224"/>
      <c r="BI89" s="225"/>
      <c r="BJ89" s="73"/>
    </row>
    <row r="90" spans="1:62" customFormat="1" ht="28.5" customHeight="1" thickBot="1">
      <c r="A90" s="121" t="s">
        <v>97</v>
      </c>
      <c r="B90" s="122"/>
      <c r="C90" s="122"/>
      <c r="D90" s="122"/>
      <c r="E90" s="122"/>
      <c r="F90" s="122"/>
      <c r="G90" s="122"/>
      <c r="H90" s="122"/>
      <c r="I90" s="122"/>
      <c r="J90" s="137">
        <f>SUM(J74:K89)</f>
        <v>30</v>
      </c>
      <c r="K90" s="138"/>
      <c r="L90" s="137">
        <f>SUM(L74:M89)</f>
        <v>900</v>
      </c>
      <c r="M90" s="138"/>
      <c r="N90" s="139">
        <f>SUM(N74:O89)</f>
        <v>390</v>
      </c>
      <c r="O90" s="138"/>
      <c r="P90" s="137">
        <f>SUM(P74:Q89)</f>
        <v>204</v>
      </c>
      <c r="Q90" s="138"/>
      <c r="R90" s="137">
        <f>SUM(R74:S89)</f>
        <v>0</v>
      </c>
      <c r="S90" s="138"/>
      <c r="T90" s="137">
        <f>SUM(T74:U89)</f>
        <v>186</v>
      </c>
      <c r="U90" s="138"/>
      <c r="V90" s="137">
        <f>SUM(V74:W89)</f>
        <v>480</v>
      </c>
      <c r="W90" s="138"/>
      <c r="X90" s="137">
        <f>SUM(X74:Y89)</f>
        <v>30</v>
      </c>
      <c r="Y90" s="138"/>
      <c r="Z90" s="137">
        <v>24</v>
      </c>
      <c r="AA90" s="138"/>
      <c r="AB90" s="137">
        <f>SUM(AB74:AC89)</f>
        <v>0</v>
      </c>
      <c r="AC90" s="138"/>
      <c r="AD90" s="137">
        <v>3</v>
      </c>
      <c r="AE90" s="138"/>
      <c r="AF90" s="137">
        <v>3</v>
      </c>
      <c r="AG90" s="138"/>
      <c r="AH90" s="137">
        <f>SUM(AH74:AI89)</f>
        <v>30</v>
      </c>
      <c r="AI90" s="138"/>
      <c r="AJ90" s="137">
        <f>SUM(AJ74:AK89)</f>
        <v>900</v>
      </c>
      <c r="AK90" s="138"/>
      <c r="AL90" s="137">
        <f>SUM(AL74:AM89)</f>
        <v>336</v>
      </c>
      <c r="AM90" s="138"/>
      <c r="AN90" s="137">
        <f>SUM(AN74:AO89)</f>
        <v>176</v>
      </c>
      <c r="AO90" s="138"/>
      <c r="AP90" s="137">
        <f>SUM(AP74:AQ89)</f>
        <v>20</v>
      </c>
      <c r="AQ90" s="138"/>
      <c r="AR90" s="137">
        <f>SUM(AR74:AS89)</f>
        <v>140</v>
      </c>
      <c r="AS90" s="138"/>
      <c r="AT90" s="137">
        <f>SUM(AT74:AU89)</f>
        <v>489</v>
      </c>
      <c r="AU90" s="138"/>
      <c r="AV90" s="137">
        <f>SUM(AV74:AW89)</f>
        <v>75</v>
      </c>
      <c r="AW90" s="138"/>
      <c r="AX90" s="137">
        <v>24</v>
      </c>
      <c r="AY90" s="138"/>
      <c r="AZ90" s="137">
        <v>1</v>
      </c>
      <c r="BA90" s="138"/>
      <c r="BB90" s="137">
        <v>3</v>
      </c>
      <c r="BC90" s="138"/>
      <c r="BD90" s="137">
        <v>4</v>
      </c>
      <c r="BE90" s="138"/>
      <c r="BF90" s="213"/>
      <c r="BG90" s="214"/>
      <c r="BH90" s="214"/>
      <c r="BI90" s="215"/>
      <c r="BJ90" s="74"/>
    </row>
    <row r="91" spans="1:62" customFormat="1" ht="28.5" customHeight="1" thickBot="1">
      <c r="A91" s="121" t="s">
        <v>57</v>
      </c>
      <c r="B91" s="122"/>
      <c r="C91" s="122"/>
      <c r="D91" s="122"/>
      <c r="E91" s="122"/>
      <c r="F91" s="122"/>
      <c r="G91" s="122"/>
      <c r="H91" s="122"/>
      <c r="I91" s="123"/>
      <c r="J91" s="216">
        <f>N90/16</f>
        <v>24.375</v>
      </c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8"/>
      <c r="AH91" s="125">
        <f>AL90/14</f>
        <v>24</v>
      </c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6"/>
      <c r="BF91" s="129"/>
      <c r="BG91" s="130"/>
      <c r="BH91" s="130"/>
      <c r="BI91" s="131"/>
      <c r="BJ91" s="75"/>
    </row>
    <row r="92" spans="1:62" ht="13.8" thickBot="1">
      <c r="A92" s="398" t="s">
        <v>55</v>
      </c>
      <c r="B92" s="398"/>
      <c r="C92" s="398"/>
      <c r="D92" s="398"/>
      <c r="E92" s="398"/>
      <c r="F92" s="398"/>
      <c r="G92" s="398"/>
      <c r="H92" s="398"/>
      <c r="I92" s="398"/>
      <c r="J92" s="398"/>
      <c r="K92" s="398"/>
      <c r="L92" s="398"/>
      <c r="M92" s="398"/>
      <c r="N92" s="398"/>
      <c r="O92" s="398"/>
      <c r="P92" s="398"/>
      <c r="Q92" s="398"/>
      <c r="R92" s="398"/>
      <c r="S92" s="398"/>
      <c r="T92" s="398"/>
      <c r="U92" s="398"/>
      <c r="V92" s="398"/>
      <c r="W92" s="398"/>
      <c r="X92" s="398"/>
      <c r="Y92" s="398"/>
      <c r="Z92" s="398"/>
      <c r="AA92" s="398"/>
      <c r="AB92" s="398"/>
      <c r="AC92" s="398"/>
      <c r="AD92" s="398"/>
      <c r="AE92" s="398"/>
      <c r="AF92" s="398"/>
      <c r="BC92" s="8"/>
      <c r="BD92" s="8"/>
      <c r="BE92" s="8"/>
      <c r="BF92" s="8"/>
      <c r="BG92" s="8"/>
      <c r="BH92" s="9"/>
      <c r="BI92" s="9"/>
    </row>
    <row r="93" spans="1:62">
      <c r="A93" s="399" t="s">
        <v>29</v>
      </c>
      <c r="B93" s="400"/>
      <c r="C93" s="401" t="s">
        <v>44</v>
      </c>
      <c r="D93" s="402"/>
      <c r="E93" s="402"/>
      <c r="F93" s="402"/>
      <c r="G93" s="402"/>
      <c r="H93" s="402"/>
      <c r="I93" s="402"/>
      <c r="J93" s="402"/>
      <c r="K93" s="402"/>
      <c r="L93" s="402"/>
      <c r="M93" s="402"/>
      <c r="N93" s="400"/>
      <c r="O93" s="387" t="s">
        <v>42</v>
      </c>
      <c r="P93" s="388"/>
      <c r="Q93" s="389"/>
      <c r="R93" s="387" t="s">
        <v>37</v>
      </c>
      <c r="S93" s="388"/>
      <c r="T93" s="389"/>
      <c r="U93" s="387" t="s">
        <v>43</v>
      </c>
      <c r="V93" s="388"/>
      <c r="W93" s="389"/>
      <c r="X93" s="387" t="s">
        <v>45</v>
      </c>
      <c r="Y93" s="388"/>
      <c r="Z93" s="389"/>
      <c r="AA93" s="387" t="s">
        <v>46</v>
      </c>
      <c r="AB93" s="388"/>
      <c r="AC93" s="388"/>
      <c r="AD93" s="388"/>
      <c r="AE93" s="388"/>
      <c r="AF93" s="390"/>
      <c r="BC93" s="8"/>
      <c r="BD93" s="8"/>
      <c r="BE93" s="8"/>
      <c r="BF93" s="8"/>
      <c r="BG93" s="8"/>
      <c r="BH93" s="9"/>
      <c r="BI93" s="9"/>
    </row>
    <row r="94" spans="1:62" s="78" customFormat="1">
      <c r="A94" s="217">
        <v>1</v>
      </c>
      <c r="B94" s="218"/>
      <c r="C94" s="219" t="s">
        <v>84</v>
      </c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8">
        <v>4</v>
      </c>
      <c r="P94" s="218"/>
      <c r="Q94" s="218"/>
      <c r="R94" s="218">
        <v>6</v>
      </c>
      <c r="S94" s="218"/>
      <c r="T94" s="218"/>
      <c r="U94" s="218">
        <v>180</v>
      </c>
      <c r="V94" s="218"/>
      <c r="W94" s="218"/>
      <c r="X94" s="218">
        <v>4</v>
      </c>
      <c r="Y94" s="218"/>
      <c r="Z94" s="218"/>
      <c r="AA94" s="218" t="s">
        <v>85</v>
      </c>
      <c r="AB94" s="218"/>
      <c r="AC94" s="218"/>
      <c r="AD94" s="218"/>
      <c r="AE94" s="218"/>
      <c r="AF94" s="220"/>
      <c r="BC94" s="79"/>
      <c r="BD94" s="79"/>
      <c r="BE94" s="79"/>
      <c r="BF94" s="79"/>
      <c r="BG94" s="79"/>
      <c r="BH94" s="80"/>
      <c r="BI94" s="80"/>
    </row>
    <row r="95" spans="1:62" s="78" customFormat="1">
      <c r="A95" s="217">
        <v>2</v>
      </c>
      <c r="B95" s="218"/>
      <c r="C95" s="219" t="s">
        <v>121</v>
      </c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8">
        <v>6</v>
      </c>
      <c r="P95" s="218"/>
      <c r="Q95" s="218"/>
      <c r="R95" s="218">
        <v>6</v>
      </c>
      <c r="S95" s="218"/>
      <c r="T95" s="218"/>
      <c r="U95" s="218">
        <v>180</v>
      </c>
      <c r="V95" s="218"/>
      <c r="W95" s="218"/>
      <c r="X95" s="218">
        <v>4</v>
      </c>
      <c r="Y95" s="218"/>
      <c r="Z95" s="218"/>
      <c r="AA95" s="218" t="s">
        <v>85</v>
      </c>
      <c r="AB95" s="218"/>
      <c r="AC95" s="218"/>
      <c r="AD95" s="218"/>
      <c r="AE95" s="218"/>
      <c r="AF95" s="220"/>
      <c r="BC95" s="79"/>
      <c r="BD95" s="79"/>
      <c r="BE95" s="79"/>
      <c r="BF95" s="79"/>
      <c r="BG95" s="79"/>
      <c r="BH95" s="80"/>
      <c r="BI95" s="80"/>
    </row>
    <row r="96" spans="1:62">
      <c r="A96" s="217">
        <v>3</v>
      </c>
      <c r="B96" s="218"/>
      <c r="C96" s="219" t="s">
        <v>146</v>
      </c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8">
        <v>7</v>
      </c>
      <c r="P96" s="218"/>
      <c r="Q96" s="218"/>
      <c r="R96" s="218">
        <v>3</v>
      </c>
      <c r="S96" s="218"/>
      <c r="T96" s="218"/>
      <c r="U96" s="218">
        <v>90</v>
      </c>
      <c r="V96" s="218"/>
      <c r="W96" s="218"/>
      <c r="X96" s="218">
        <v>2</v>
      </c>
      <c r="Y96" s="218"/>
      <c r="Z96" s="218"/>
      <c r="AA96" s="218"/>
      <c r="AB96" s="218"/>
      <c r="AC96" s="218"/>
      <c r="AD96" s="218"/>
      <c r="AE96" s="218"/>
      <c r="AF96" s="220"/>
      <c r="BC96" s="8"/>
      <c r="BD96" s="8"/>
      <c r="BE96" s="8"/>
      <c r="BF96" s="8"/>
      <c r="BG96" s="8"/>
      <c r="BH96" s="9"/>
      <c r="BI96" s="9"/>
    </row>
    <row r="97" spans="1:62" ht="13.8" thickBot="1">
      <c r="A97" s="365">
        <v>4</v>
      </c>
      <c r="B97" s="366"/>
      <c r="C97" s="367" t="s">
        <v>146</v>
      </c>
      <c r="D97" s="367"/>
      <c r="E97" s="367"/>
      <c r="F97" s="367"/>
      <c r="G97" s="367"/>
      <c r="H97" s="367"/>
      <c r="I97" s="367"/>
      <c r="J97" s="367"/>
      <c r="K97" s="367"/>
      <c r="L97" s="367"/>
      <c r="M97" s="367"/>
      <c r="N97" s="367"/>
      <c r="O97" s="366">
        <v>8</v>
      </c>
      <c r="P97" s="366"/>
      <c r="Q97" s="366"/>
      <c r="R97" s="366">
        <v>3</v>
      </c>
      <c r="S97" s="366"/>
      <c r="T97" s="366"/>
      <c r="U97" s="366">
        <v>90</v>
      </c>
      <c r="V97" s="366"/>
      <c r="W97" s="366"/>
      <c r="X97" s="366">
        <v>2</v>
      </c>
      <c r="Y97" s="366"/>
      <c r="Z97" s="366"/>
      <c r="AA97" s="366" t="s">
        <v>145</v>
      </c>
      <c r="AB97" s="366"/>
      <c r="AC97" s="366"/>
      <c r="AD97" s="366"/>
      <c r="AE97" s="366"/>
      <c r="AF97" s="368"/>
      <c r="BC97" s="8"/>
      <c r="BD97" s="8"/>
      <c r="BE97" s="8"/>
      <c r="BF97" s="8"/>
      <c r="BG97" s="8"/>
      <c r="BH97" s="9"/>
      <c r="BI97" s="9"/>
    </row>
    <row r="98" spans="1:6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BC98" s="8"/>
      <c r="BD98" s="8"/>
      <c r="BE98" s="8"/>
      <c r="BF98" s="8"/>
      <c r="BG98" s="8"/>
      <c r="BH98" s="9"/>
      <c r="BI98" s="9"/>
    </row>
    <row r="99" spans="1:62" ht="13.8" thickBot="1">
      <c r="A99" s="415" t="s">
        <v>98</v>
      </c>
      <c r="B99" s="415"/>
      <c r="C99" s="415"/>
      <c r="D99" s="415"/>
      <c r="E99" s="415"/>
      <c r="F99" s="415"/>
      <c r="G99" s="415"/>
      <c r="H99" s="415"/>
      <c r="I99" s="415"/>
      <c r="J99" s="415"/>
      <c r="K99" s="415"/>
      <c r="L99" s="415"/>
      <c r="M99" s="415"/>
      <c r="N99" s="415"/>
      <c r="O99" s="415"/>
      <c r="P99" s="415"/>
      <c r="Q99" s="415"/>
      <c r="R99" s="415"/>
      <c r="S99" s="415"/>
      <c r="T99" s="415"/>
      <c r="U99" s="415"/>
      <c r="V99" s="415"/>
      <c r="W99" s="415"/>
      <c r="X99" s="415"/>
      <c r="Y99" s="415"/>
      <c r="Z99" s="415"/>
      <c r="AA99" s="415"/>
      <c r="AB99" s="415"/>
      <c r="AC99" s="415"/>
      <c r="AD99" s="415"/>
      <c r="AE99" s="415"/>
      <c r="AF99" s="415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9"/>
      <c r="BI99" s="9"/>
    </row>
    <row r="100" spans="1:62">
      <c r="A100" s="416" t="s">
        <v>29</v>
      </c>
      <c r="B100" s="417"/>
      <c r="C100" s="418" t="s">
        <v>99</v>
      </c>
      <c r="D100" s="418"/>
      <c r="E100" s="418"/>
      <c r="F100" s="418"/>
      <c r="G100" s="418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  <c r="T100" s="418"/>
      <c r="U100" s="418"/>
      <c r="V100" s="418"/>
      <c r="W100" s="418"/>
      <c r="X100" s="418"/>
      <c r="Y100" s="418"/>
      <c r="Z100" s="418"/>
      <c r="AA100" s="418"/>
      <c r="AB100" s="418"/>
      <c r="AC100" s="418"/>
      <c r="AD100" s="419" t="s">
        <v>100</v>
      </c>
      <c r="AE100" s="420"/>
      <c r="AF100" s="420"/>
      <c r="AG100" s="421"/>
      <c r="AH100" s="8"/>
      <c r="AI100" s="8"/>
      <c r="AJ100" s="8"/>
      <c r="AK100" s="8"/>
      <c r="AL100" s="8"/>
      <c r="AM100" s="8"/>
      <c r="AN100" s="8"/>
      <c r="AO100" s="8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</row>
    <row r="101" spans="1:62" ht="13.8" thickBot="1">
      <c r="A101" s="422">
        <v>1</v>
      </c>
      <c r="B101" s="423"/>
      <c r="C101" s="424" t="s">
        <v>135</v>
      </c>
      <c r="D101" s="424"/>
      <c r="E101" s="424"/>
      <c r="F101" s="424"/>
      <c r="G101" s="424"/>
      <c r="H101" s="424"/>
      <c r="I101" s="424"/>
      <c r="J101" s="424"/>
      <c r="K101" s="424"/>
      <c r="L101" s="424"/>
      <c r="M101" s="424"/>
      <c r="N101" s="424"/>
      <c r="O101" s="424"/>
      <c r="P101" s="424"/>
      <c r="Q101" s="424"/>
      <c r="R101" s="424"/>
      <c r="S101" s="424"/>
      <c r="T101" s="424"/>
      <c r="U101" s="424"/>
      <c r="V101" s="424"/>
      <c r="W101" s="424"/>
      <c r="X101" s="424"/>
      <c r="Y101" s="424"/>
      <c r="Z101" s="424"/>
      <c r="AA101" s="424"/>
      <c r="AB101" s="424"/>
      <c r="AC101" s="424"/>
      <c r="AD101" s="425">
        <v>8</v>
      </c>
      <c r="AE101" s="426"/>
      <c r="AF101" s="426"/>
      <c r="AG101" s="427"/>
      <c r="AH101" s="8"/>
      <c r="AI101" s="8"/>
      <c r="AJ101" s="8"/>
      <c r="AK101" s="8"/>
      <c r="AL101" s="8"/>
      <c r="AM101" s="8"/>
      <c r="AN101" s="8"/>
      <c r="AO101" s="8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4"/>
    </row>
    <row r="102" spans="1:62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8"/>
      <c r="AI102" s="8"/>
      <c r="AJ102" s="8"/>
      <c r="AK102" s="8"/>
      <c r="AL102" s="8"/>
      <c r="AM102" s="8"/>
      <c r="AN102" s="8"/>
      <c r="AO102" s="8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16"/>
    </row>
    <row r="103" spans="1:62" ht="12.75" customHeight="1">
      <c r="A103" s="53"/>
      <c r="B103" s="69" t="s">
        <v>174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9"/>
      <c r="BI103" s="9"/>
    </row>
    <row r="104" spans="1:62" ht="12.75" customHeight="1">
      <c r="A104" s="6"/>
      <c r="B104" s="10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7"/>
      <c r="O104" s="7"/>
      <c r="P104" s="7"/>
      <c r="Q104" s="7"/>
      <c r="R104" s="7"/>
      <c r="S104" s="7"/>
      <c r="T104" s="7"/>
      <c r="U104" s="7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9"/>
      <c r="BI104" s="9"/>
    </row>
    <row r="105" spans="1:62">
      <c r="A105" s="6"/>
      <c r="B105" s="54" t="s">
        <v>111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7"/>
      <c r="O105" s="7"/>
      <c r="P105" s="7"/>
      <c r="Q105" s="7"/>
      <c r="R105" s="7"/>
      <c r="S105" s="7"/>
      <c r="T105" s="7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9"/>
      <c r="BI105" s="9"/>
    </row>
    <row r="106" spans="1:62" ht="15.6">
      <c r="C106" s="5"/>
      <c r="D106" s="5"/>
      <c r="E106" s="5"/>
      <c r="F106" s="5"/>
      <c r="G106" s="5"/>
      <c r="H106" s="5"/>
      <c r="I106" s="5"/>
      <c r="W106" s="3"/>
      <c r="AG106" s="1"/>
      <c r="AH106" s="4"/>
      <c r="AI106" s="1"/>
      <c r="AJ106" s="1"/>
      <c r="AK106" s="1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2"/>
      <c r="BE106" s="55"/>
      <c r="BF106" s="55"/>
      <c r="BG106" s="55"/>
      <c r="BH106" s="55"/>
    </row>
    <row r="107" spans="1:62" ht="15.6">
      <c r="B107" s="45" t="s">
        <v>112</v>
      </c>
      <c r="C107" s="5"/>
      <c r="D107" s="5"/>
      <c r="E107" s="5"/>
      <c r="F107" s="5"/>
      <c r="G107" s="5"/>
      <c r="H107" s="5"/>
      <c r="I107" s="5"/>
      <c r="W107" s="3"/>
      <c r="AG107" s="1"/>
      <c r="AH107" s="4"/>
      <c r="AI107" s="1"/>
      <c r="AJ107" s="1"/>
      <c r="AK107" s="1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2"/>
      <c r="BE107" s="55"/>
      <c r="BF107" s="55"/>
      <c r="BG107" s="55"/>
      <c r="BH107" s="55"/>
    </row>
    <row r="108" spans="1:62">
      <c r="B108" s="428" t="s">
        <v>113</v>
      </c>
      <c r="C108" s="428"/>
      <c r="D108" s="428"/>
      <c r="E108" s="428"/>
      <c r="F108" s="428"/>
      <c r="G108" s="428"/>
      <c r="H108" s="428"/>
      <c r="I108" s="428"/>
      <c r="J108" s="428"/>
      <c r="K108" s="428"/>
      <c r="L108" s="428"/>
      <c r="M108" s="428"/>
      <c r="N108" s="428"/>
      <c r="O108" s="428"/>
      <c r="P108" s="428"/>
      <c r="Q108" s="428"/>
      <c r="R108" s="428"/>
      <c r="S108" s="428"/>
      <c r="T108" s="428"/>
      <c r="U108" s="428"/>
      <c r="V108" s="428"/>
      <c r="W108" s="428"/>
      <c r="X108" s="428"/>
      <c r="Y108" s="428"/>
      <c r="Z108" s="428"/>
      <c r="AA108" s="428"/>
      <c r="AB108" s="428"/>
      <c r="AC108" s="428"/>
      <c r="AD108" s="428"/>
      <c r="AE108" s="428"/>
      <c r="AF108" s="428"/>
      <c r="AG108" s="428"/>
      <c r="AH108" s="428"/>
      <c r="AI108" s="428"/>
      <c r="AJ108" s="428"/>
      <c r="AK108" s="428"/>
      <c r="AL108" s="428"/>
      <c r="AM108" s="428"/>
      <c r="AN108" s="428"/>
      <c r="AO108" s="428"/>
      <c r="AP108" s="428"/>
      <c r="AQ108" s="428"/>
      <c r="AR108" s="428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2"/>
      <c r="BE108" s="55"/>
      <c r="BF108" s="55"/>
      <c r="BG108" s="55"/>
      <c r="BH108" s="55"/>
    </row>
    <row r="109" spans="1:62">
      <c r="B109" s="5"/>
      <c r="C109" s="5"/>
      <c r="D109" s="5"/>
      <c r="E109" s="5"/>
      <c r="F109" s="5"/>
      <c r="G109" s="5"/>
      <c r="H109" s="5"/>
      <c r="I109" s="5"/>
    </row>
  </sheetData>
  <mergeCells count="1499">
    <mergeCell ref="AP60:AQ60"/>
    <mergeCell ref="AR60:AS60"/>
    <mergeCell ref="AV43:AW43"/>
    <mergeCell ref="AX43:AY43"/>
    <mergeCell ref="AZ43:BA43"/>
    <mergeCell ref="BB43:BC43"/>
    <mergeCell ref="BD43:BE43"/>
    <mergeCell ref="BF43:BI43"/>
    <mergeCell ref="AX61:AY61"/>
    <mergeCell ref="AZ61:BA61"/>
    <mergeCell ref="BB61:BC61"/>
    <mergeCell ref="BD61:BE61"/>
    <mergeCell ref="BF61:BI61"/>
    <mergeCell ref="AT61:AU61"/>
    <mergeCell ref="AV61:AW61"/>
    <mergeCell ref="BB57:BC57"/>
    <mergeCell ref="BD57:BE57"/>
    <mergeCell ref="AX58:AY58"/>
    <mergeCell ref="AZ58:BA58"/>
    <mergeCell ref="BD58:BE58"/>
    <mergeCell ref="BF57:BI57"/>
    <mergeCell ref="BF58:BI58"/>
    <mergeCell ref="BD59:BE59"/>
    <mergeCell ref="BF59:BI59"/>
    <mergeCell ref="BF56:BI56"/>
    <mergeCell ref="A55:BJ55"/>
    <mergeCell ref="B56:I56"/>
    <mergeCell ref="J56:K56"/>
    <mergeCell ref="L56:M56"/>
    <mergeCell ref="N56:O56"/>
    <mergeCell ref="P56:Q56"/>
    <mergeCell ref="R56:S56"/>
    <mergeCell ref="AH38:AI38"/>
    <mergeCell ref="AJ38:AK38"/>
    <mergeCell ref="AL38:AM38"/>
    <mergeCell ref="AN38:AO38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P40:AQ40"/>
    <mergeCell ref="AR40:AS40"/>
    <mergeCell ref="AT40:AU40"/>
    <mergeCell ref="AD43:AE43"/>
    <mergeCell ref="AP41:AQ41"/>
    <mergeCell ref="AR41:AS41"/>
    <mergeCell ref="AT41:AU41"/>
    <mergeCell ref="B43:I43"/>
    <mergeCell ref="N6:AV6"/>
    <mergeCell ref="L19:O19"/>
    <mergeCell ref="AU19:AW19"/>
    <mergeCell ref="B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R61:AS61"/>
    <mergeCell ref="B38:I38"/>
    <mergeCell ref="J38:K38"/>
    <mergeCell ref="L38:M38"/>
    <mergeCell ref="N38:O38"/>
    <mergeCell ref="P38:Q38"/>
    <mergeCell ref="R38:S38"/>
    <mergeCell ref="T38:U38"/>
    <mergeCell ref="V38:W38"/>
    <mergeCell ref="X38:Y38"/>
    <mergeCell ref="A99:AF99"/>
    <mergeCell ref="A100:B100"/>
    <mergeCell ref="C100:AC100"/>
    <mergeCell ref="AD100:AG100"/>
    <mergeCell ref="A101:B101"/>
    <mergeCell ref="C101:AC101"/>
    <mergeCell ref="AD101:AG101"/>
    <mergeCell ref="B108:AR108"/>
    <mergeCell ref="B10:Q10"/>
    <mergeCell ref="R10:BI10"/>
    <mergeCell ref="A23:B23"/>
    <mergeCell ref="A24:B24"/>
    <mergeCell ref="A25:B25"/>
    <mergeCell ref="AD27:AL27"/>
    <mergeCell ref="AD28:AL28"/>
    <mergeCell ref="A18:BB18"/>
    <mergeCell ref="BC18:BI18"/>
    <mergeCell ref="A19:B22"/>
    <mergeCell ref="AC19:AF19"/>
    <mergeCell ref="AH19:AJ19"/>
    <mergeCell ref="BC19:BC22"/>
    <mergeCell ref="BD19:BD22"/>
    <mergeCell ref="BE19:BE22"/>
    <mergeCell ref="BF19:BF22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G19:BG22"/>
    <mergeCell ref="B17:Q17"/>
    <mergeCell ref="A92:AF92"/>
    <mergeCell ref="A93:B93"/>
    <mergeCell ref="C93:N93"/>
    <mergeCell ref="O93:Q93"/>
    <mergeCell ref="R93:T93"/>
    <mergeCell ref="U93:W93"/>
    <mergeCell ref="Q2:AS2"/>
    <mergeCell ref="Q3:AS3"/>
    <mergeCell ref="A94:B94"/>
    <mergeCell ref="C94:N94"/>
    <mergeCell ref="O94:Q94"/>
    <mergeCell ref="R94:T94"/>
    <mergeCell ref="U94:W94"/>
    <mergeCell ref="X94:Z94"/>
    <mergeCell ref="AA94:AF94"/>
    <mergeCell ref="A30:A33"/>
    <mergeCell ref="AL31:AS31"/>
    <mergeCell ref="Z31:AA33"/>
    <mergeCell ref="R17:BI17"/>
    <mergeCell ref="BD51:BE51"/>
    <mergeCell ref="BD52:BE52"/>
    <mergeCell ref="AD77:AE77"/>
    <mergeCell ref="AD78:AE78"/>
    <mergeCell ref="J43:K43"/>
    <mergeCell ref="L43:M43"/>
    <mergeCell ref="N43:O43"/>
    <mergeCell ref="P43:Q43"/>
    <mergeCell ref="R43:S43"/>
    <mergeCell ref="T43:U43"/>
    <mergeCell ref="V43:W43"/>
    <mergeCell ref="Q4:AS4"/>
    <mergeCell ref="B14:Q14"/>
    <mergeCell ref="R14:BI14"/>
    <mergeCell ref="B8:Q8"/>
    <mergeCell ref="R8:BI8"/>
    <mergeCell ref="B9:Q9"/>
    <mergeCell ref="R9:BI9"/>
    <mergeCell ref="X93:Z93"/>
    <mergeCell ref="AA93:AF93"/>
    <mergeCell ref="BH19:BH22"/>
    <mergeCell ref="BI19:BI22"/>
    <mergeCell ref="B11:Q11"/>
    <mergeCell ref="R11:BI11"/>
    <mergeCell ref="B12:Q12"/>
    <mergeCell ref="R12:BI12"/>
    <mergeCell ref="B13:Q13"/>
    <mergeCell ref="AY19:BB19"/>
    <mergeCell ref="AX31:AY33"/>
    <mergeCell ref="AR33:AS33"/>
    <mergeCell ref="P33:Q33"/>
    <mergeCell ref="R33:S33"/>
    <mergeCell ref="AN33:AO33"/>
    <mergeCell ref="J30:AG30"/>
    <mergeCell ref="J31:K33"/>
    <mergeCell ref="L31:M33"/>
    <mergeCell ref="N31:U31"/>
    <mergeCell ref="AP57:AQ57"/>
    <mergeCell ref="AR57:AS57"/>
    <mergeCell ref="AT57:AU57"/>
    <mergeCell ref="AV57:AW57"/>
    <mergeCell ref="AX57:AY57"/>
    <mergeCell ref="AZ57:BA57"/>
    <mergeCell ref="B57:I57"/>
    <mergeCell ref="A97:B97"/>
    <mergeCell ref="C97:N97"/>
    <mergeCell ref="O97:Q97"/>
    <mergeCell ref="R97:T97"/>
    <mergeCell ref="U97:W97"/>
    <mergeCell ref="X97:Z97"/>
    <mergeCell ref="AA97:AF97"/>
    <mergeCell ref="R13:BI13"/>
    <mergeCell ref="B15:Q15"/>
    <mergeCell ref="R15:BI15"/>
    <mergeCell ref="B16:Q16"/>
    <mergeCell ref="R16:BI16"/>
    <mergeCell ref="A95:B95"/>
    <mergeCell ref="C95:N95"/>
    <mergeCell ref="O95:Q95"/>
    <mergeCell ref="R95:T95"/>
    <mergeCell ref="U95:W95"/>
    <mergeCell ref="X95:Z95"/>
    <mergeCell ref="AA95:AF95"/>
    <mergeCell ref="AN56:AO56"/>
    <mergeCell ref="AP56:AQ56"/>
    <mergeCell ref="AR56:AS56"/>
    <mergeCell ref="AT56:AU56"/>
    <mergeCell ref="AV56:AW56"/>
    <mergeCell ref="AX56:AY56"/>
    <mergeCell ref="AZ56:BA56"/>
    <mergeCell ref="BB56:BC56"/>
    <mergeCell ref="BD56:BE56"/>
    <mergeCell ref="AP33:AQ33"/>
    <mergeCell ref="B30:I33"/>
    <mergeCell ref="A29:BI29"/>
    <mergeCell ref="AB31:AG31"/>
    <mergeCell ref="AL32:AM33"/>
    <mergeCell ref="AH30:BE30"/>
    <mergeCell ref="V31:W33"/>
    <mergeCell ref="X31:Y33"/>
    <mergeCell ref="AH31:AI33"/>
    <mergeCell ref="AT31:AU33"/>
    <mergeCell ref="AN32:AS32"/>
    <mergeCell ref="N32:O33"/>
    <mergeCell ref="P32:U32"/>
    <mergeCell ref="AB32:AC33"/>
    <mergeCell ref="AV31:AW33"/>
    <mergeCell ref="AZ32:BA33"/>
    <mergeCell ref="AF32:AG33"/>
    <mergeCell ref="BB32:BC33"/>
    <mergeCell ref="BD32:BE33"/>
    <mergeCell ref="BJ30:BJ33"/>
    <mergeCell ref="BF30:BI33"/>
    <mergeCell ref="AJ31:AK33"/>
    <mergeCell ref="T33:U33"/>
    <mergeCell ref="AD32:AE33"/>
    <mergeCell ref="AZ31:BE31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V35:AW35"/>
    <mergeCell ref="AX35:AY35"/>
    <mergeCell ref="AZ35:BA35"/>
    <mergeCell ref="BB35:BC35"/>
    <mergeCell ref="BD35:BE35"/>
    <mergeCell ref="BF35:BI35"/>
    <mergeCell ref="B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V58:AW58"/>
    <mergeCell ref="N58:O58"/>
    <mergeCell ref="P58:Q58"/>
    <mergeCell ref="R58:S58"/>
    <mergeCell ref="T58:U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B58:I58"/>
    <mergeCell ref="J58:K58"/>
    <mergeCell ref="L58:M58"/>
    <mergeCell ref="BB58:BC58"/>
    <mergeCell ref="V58:W58"/>
    <mergeCell ref="B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AZ59:BA59"/>
    <mergeCell ref="BB59:BC59"/>
    <mergeCell ref="AP58:AQ58"/>
    <mergeCell ref="AR58:AS58"/>
    <mergeCell ref="AT58:AU58"/>
    <mergeCell ref="B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T60:AU60"/>
    <mergeCell ref="AV60:AW60"/>
    <mergeCell ref="AX60:AY60"/>
    <mergeCell ref="AZ60:BA60"/>
    <mergeCell ref="BB60:BC60"/>
    <mergeCell ref="BD60:BE60"/>
    <mergeCell ref="BF60:BI60"/>
    <mergeCell ref="B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BF62:BI62"/>
    <mergeCell ref="B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I63"/>
    <mergeCell ref="B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AZ64:BA64"/>
    <mergeCell ref="BB64:BC64"/>
    <mergeCell ref="BD64:BE64"/>
    <mergeCell ref="BF64:BI64"/>
    <mergeCell ref="AN66:AO66"/>
    <mergeCell ref="AP66:AQ66"/>
    <mergeCell ref="AR66:AS66"/>
    <mergeCell ref="AT66:AU66"/>
    <mergeCell ref="AV66:AW66"/>
    <mergeCell ref="AX66:AY66"/>
    <mergeCell ref="AZ66:BA66"/>
    <mergeCell ref="B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D68:AE68"/>
    <mergeCell ref="AF68:AG68"/>
    <mergeCell ref="AH68:AI68"/>
    <mergeCell ref="AJ68:AK68"/>
    <mergeCell ref="AN65:AO65"/>
    <mergeCell ref="AT67:AU67"/>
    <mergeCell ref="AV67:AW67"/>
    <mergeCell ref="AX67:AY67"/>
    <mergeCell ref="AZ67:BA67"/>
    <mergeCell ref="BB67:BC67"/>
    <mergeCell ref="BD67:BE67"/>
    <mergeCell ref="BF67:BI67"/>
    <mergeCell ref="AP65:AQ65"/>
    <mergeCell ref="AR65:AS65"/>
    <mergeCell ref="AT65:AU65"/>
    <mergeCell ref="AV65:AW65"/>
    <mergeCell ref="AX65:AY65"/>
    <mergeCell ref="AZ65:BA65"/>
    <mergeCell ref="BB65:BC65"/>
    <mergeCell ref="BD65:BE65"/>
    <mergeCell ref="BF65:BI65"/>
    <mergeCell ref="BB66:BC66"/>
    <mergeCell ref="BD66:BE66"/>
    <mergeCell ref="BF66:BI66"/>
    <mergeCell ref="BD68:BE68"/>
    <mergeCell ref="BF68:BI68"/>
    <mergeCell ref="AP68:AQ68"/>
    <mergeCell ref="AR68:AS68"/>
    <mergeCell ref="AT68:AU68"/>
    <mergeCell ref="AV68:AW68"/>
    <mergeCell ref="AX68:AY68"/>
    <mergeCell ref="AZ68:BA68"/>
    <mergeCell ref="B69:I69"/>
    <mergeCell ref="J69:K69"/>
    <mergeCell ref="B66:I66"/>
    <mergeCell ref="J66:K66"/>
    <mergeCell ref="L69:M69"/>
    <mergeCell ref="N69:O69"/>
    <mergeCell ref="P69:Q69"/>
    <mergeCell ref="R69:S69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Z68:AA68"/>
    <mergeCell ref="AB68:AC68"/>
    <mergeCell ref="B68:I68"/>
    <mergeCell ref="J68:K68"/>
    <mergeCell ref="L68:M68"/>
    <mergeCell ref="N68:O68"/>
    <mergeCell ref="P68:Q68"/>
    <mergeCell ref="R68:S68"/>
    <mergeCell ref="T68:U68"/>
    <mergeCell ref="V68:W68"/>
    <mergeCell ref="X68:Y68"/>
    <mergeCell ref="B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D66:AE66"/>
    <mergeCell ref="AF66:AG66"/>
    <mergeCell ref="AH66:AI66"/>
    <mergeCell ref="AJ66:AK66"/>
    <mergeCell ref="AL66:AM66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BD70:BE70"/>
    <mergeCell ref="BF70:BI70"/>
    <mergeCell ref="AT69:AU69"/>
    <mergeCell ref="AZ69:BA69"/>
    <mergeCell ref="AV69:AW69"/>
    <mergeCell ref="AX69:AY69"/>
    <mergeCell ref="BD69:BE69"/>
    <mergeCell ref="BF69:BI69"/>
    <mergeCell ref="BB69:BC69"/>
    <mergeCell ref="B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BB68:BC68"/>
    <mergeCell ref="AL68:AM68"/>
    <mergeCell ref="AN68:AO68"/>
    <mergeCell ref="AP70:AQ70"/>
    <mergeCell ref="AR70:AS70"/>
    <mergeCell ref="AT70:AU70"/>
    <mergeCell ref="AV70:AW70"/>
    <mergeCell ref="AX70:AY70"/>
    <mergeCell ref="AZ70:BA70"/>
    <mergeCell ref="BB70:BC70"/>
    <mergeCell ref="AP69:AQ69"/>
    <mergeCell ref="AR69:AS69"/>
    <mergeCell ref="BD71:BE71"/>
    <mergeCell ref="BF71:BI71"/>
    <mergeCell ref="A72:I72"/>
    <mergeCell ref="J72:AG72"/>
    <mergeCell ref="AH72:BE72"/>
    <mergeCell ref="BF72:BI72"/>
    <mergeCell ref="A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P71:AQ71"/>
    <mergeCell ref="AR71:AS71"/>
    <mergeCell ref="AT71:AU71"/>
    <mergeCell ref="AV71:AW71"/>
    <mergeCell ref="AX71:AY71"/>
    <mergeCell ref="AZ71:BA71"/>
    <mergeCell ref="BB71:BC71"/>
    <mergeCell ref="AL71:AM71"/>
    <mergeCell ref="AN71:AO71"/>
    <mergeCell ref="C19:F19"/>
    <mergeCell ref="H19:J19"/>
    <mergeCell ref="P19:S19"/>
    <mergeCell ref="U19:W19"/>
    <mergeCell ref="Y19:AA19"/>
    <mergeCell ref="AL19:AN19"/>
    <mergeCell ref="AP19:AS19"/>
    <mergeCell ref="A34:BJ34"/>
    <mergeCell ref="B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73:BJ73"/>
    <mergeCell ref="B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AZ74:BA74"/>
    <mergeCell ref="BB74:BC74"/>
    <mergeCell ref="BD74:BE74"/>
    <mergeCell ref="BF74:BI74"/>
    <mergeCell ref="B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T75:AU75"/>
    <mergeCell ref="AV75:AW75"/>
    <mergeCell ref="AX75:AY75"/>
    <mergeCell ref="AZ75:BA75"/>
    <mergeCell ref="BB75:BC75"/>
    <mergeCell ref="BD75:BE75"/>
    <mergeCell ref="BF75:BI75"/>
    <mergeCell ref="B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I76"/>
    <mergeCell ref="B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F77:AG77"/>
    <mergeCell ref="AH77:AI77"/>
    <mergeCell ref="AJ77:AK77"/>
    <mergeCell ref="AL77:AM77"/>
    <mergeCell ref="AN77:AO77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I77"/>
    <mergeCell ref="B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I78"/>
    <mergeCell ref="B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R79:AS79"/>
    <mergeCell ref="AT79:AU79"/>
    <mergeCell ref="AV79:AW79"/>
    <mergeCell ref="AX79:AY79"/>
    <mergeCell ref="AZ79:BA79"/>
    <mergeCell ref="BB79:BC79"/>
    <mergeCell ref="BD79:BE79"/>
    <mergeCell ref="BF79:BI79"/>
    <mergeCell ref="B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AT80:AU80"/>
    <mergeCell ref="AV80:AW80"/>
    <mergeCell ref="AX80:AY80"/>
    <mergeCell ref="AZ80:BA80"/>
    <mergeCell ref="BB80:BC80"/>
    <mergeCell ref="BD80:BE80"/>
    <mergeCell ref="BF80:BI80"/>
    <mergeCell ref="B81:I81"/>
    <mergeCell ref="J81:K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R81:AS81"/>
    <mergeCell ref="AT81:AU81"/>
    <mergeCell ref="AV81:AW81"/>
    <mergeCell ref="AX81:AY81"/>
    <mergeCell ref="AZ81:BA81"/>
    <mergeCell ref="BB81:BC81"/>
    <mergeCell ref="BD81:BE81"/>
    <mergeCell ref="BF81:BI81"/>
    <mergeCell ref="B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AV82:AW82"/>
    <mergeCell ref="AX82:AY82"/>
    <mergeCell ref="AZ82:BA82"/>
    <mergeCell ref="BB82:BC82"/>
    <mergeCell ref="BD82:BE82"/>
    <mergeCell ref="BF82:BI82"/>
    <mergeCell ref="B83:I83"/>
    <mergeCell ref="J83:K83"/>
    <mergeCell ref="L83:M83"/>
    <mergeCell ref="N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AP83:AQ83"/>
    <mergeCell ref="AR83:AS83"/>
    <mergeCell ref="AT83:AU83"/>
    <mergeCell ref="AV83:AW83"/>
    <mergeCell ref="AX83:AY83"/>
    <mergeCell ref="AZ83:BA83"/>
    <mergeCell ref="BB83:BC83"/>
    <mergeCell ref="BD83:BE83"/>
    <mergeCell ref="BF83:BI83"/>
    <mergeCell ref="B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4:AQ84"/>
    <mergeCell ref="AR84:AS84"/>
    <mergeCell ref="AT84:AU84"/>
    <mergeCell ref="AV84:AW84"/>
    <mergeCell ref="AX84:AY84"/>
    <mergeCell ref="AZ84:BA84"/>
    <mergeCell ref="BB84:BC84"/>
    <mergeCell ref="BD84:BE84"/>
    <mergeCell ref="BF84:BI84"/>
    <mergeCell ref="B85:I85"/>
    <mergeCell ref="J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R85:AS85"/>
    <mergeCell ref="AT85:AU85"/>
    <mergeCell ref="AV85:AW85"/>
    <mergeCell ref="AX85:AY85"/>
    <mergeCell ref="AZ85:BA85"/>
    <mergeCell ref="BB85:BC85"/>
    <mergeCell ref="BD85:BE85"/>
    <mergeCell ref="BF85:BI85"/>
    <mergeCell ref="B86:I86"/>
    <mergeCell ref="J86:K86"/>
    <mergeCell ref="L86:M86"/>
    <mergeCell ref="N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Q86"/>
    <mergeCell ref="AR86:AS86"/>
    <mergeCell ref="AT86:AU86"/>
    <mergeCell ref="AV86:AW86"/>
    <mergeCell ref="AX86:AY86"/>
    <mergeCell ref="AZ86:BA86"/>
    <mergeCell ref="BB86:BC86"/>
    <mergeCell ref="BD86:BE86"/>
    <mergeCell ref="BF86:BI86"/>
    <mergeCell ref="AX88:AY88"/>
    <mergeCell ref="AZ88:BA88"/>
    <mergeCell ref="B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N87:AO87"/>
    <mergeCell ref="BD89:BE89"/>
    <mergeCell ref="BF89:BI89"/>
    <mergeCell ref="AP87:AQ87"/>
    <mergeCell ref="AR87:AS87"/>
    <mergeCell ref="AT87:AU87"/>
    <mergeCell ref="AV87:AW87"/>
    <mergeCell ref="AX87:AY87"/>
    <mergeCell ref="AZ87:BA87"/>
    <mergeCell ref="BB87:BC87"/>
    <mergeCell ref="BD87:BE87"/>
    <mergeCell ref="BF87:BI87"/>
    <mergeCell ref="B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AT88:AU88"/>
    <mergeCell ref="AV88:AW88"/>
    <mergeCell ref="AF90:AG90"/>
    <mergeCell ref="AH90:AI90"/>
    <mergeCell ref="AJ90:AK90"/>
    <mergeCell ref="AL90:AM90"/>
    <mergeCell ref="AN90:AO90"/>
    <mergeCell ref="BB88:BC88"/>
    <mergeCell ref="BD88:BE88"/>
    <mergeCell ref="BF88:BI88"/>
    <mergeCell ref="B89:I89"/>
    <mergeCell ref="J89:K89"/>
    <mergeCell ref="L89:M89"/>
    <mergeCell ref="N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R89:AS89"/>
    <mergeCell ref="AT89:AU89"/>
    <mergeCell ref="AV89:AW89"/>
    <mergeCell ref="AX89:AY89"/>
    <mergeCell ref="AZ89:BA89"/>
    <mergeCell ref="BB89:BC89"/>
    <mergeCell ref="AP90:AQ90"/>
    <mergeCell ref="AR90:AS90"/>
    <mergeCell ref="AT90:AU90"/>
    <mergeCell ref="AV90:AW90"/>
    <mergeCell ref="AX90:AY90"/>
    <mergeCell ref="AZ90:BA90"/>
    <mergeCell ref="BB90:BC90"/>
    <mergeCell ref="BD90:BE90"/>
    <mergeCell ref="BF90:BI90"/>
    <mergeCell ref="A91:I91"/>
    <mergeCell ref="J91:AG91"/>
    <mergeCell ref="AH91:BE91"/>
    <mergeCell ref="BF91:BI91"/>
    <mergeCell ref="A96:B96"/>
    <mergeCell ref="C96:N96"/>
    <mergeCell ref="O96:Q96"/>
    <mergeCell ref="R96:T96"/>
    <mergeCell ref="U96:W96"/>
    <mergeCell ref="X96:Z96"/>
    <mergeCell ref="AA96:AF96"/>
    <mergeCell ref="A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J35:AK35"/>
    <mergeCell ref="AL35:AM35"/>
    <mergeCell ref="AN35:AO35"/>
    <mergeCell ref="AP35:AQ35"/>
    <mergeCell ref="AR35:AS35"/>
    <mergeCell ref="AT35:AU35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I36"/>
    <mergeCell ref="B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I37"/>
    <mergeCell ref="B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I39"/>
    <mergeCell ref="BF38:BI38"/>
    <mergeCell ref="Z38:AA38"/>
    <mergeCell ref="B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V40:AW40"/>
    <mergeCell ref="AX40:AY40"/>
    <mergeCell ref="AZ40:BA40"/>
    <mergeCell ref="BB40:BC40"/>
    <mergeCell ref="BD40:BE40"/>
    <mergeCell ref="BF40:BI40"/>
    <mergeCell ref="AB38:AC38"/>
    <mergeCell ref="AD38:AE38"/>
    <mergeCell ref="AF38:AG38"/>
    <mergeCell ref="B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V41:AW41"/>
    <mergeCell ref="AX41:AY41"/>
    <mergeCell ref="AZ41:BA41"/>
    <mergeCell ref="BB41:BC41"/>
    <mergeCell ref="BD41:BE41"/>
    <mergeCell ref="BF41:BI41"/>
    <mergeCell ref="L42:M42"/>
    <mergeCell ref="N42:O42"/>
    <mergeCell ref="V42:W42"/>
    <mergeCell ref="AT42:AU42"/>
    <mergeCell ref="AX42:AY42"/>
    <mergeCell ref="B42:I42"/>
    <mergeCell ref="J42:K42"/>
    <mergeCell ref="P42:Q42"/>
    <mergeCell ref="R42:S42"/>
    <mergeCell ref="T42:U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V42:AW42"/>
    <mergeCell ref="AZ42:BA42"/>
    <mergeCell ref="BB42:BC42"/>
    <mergeCell ref="BD42:BE42"/>
    <mergeCell ref="BF42:BI42"/>
    <mergeCell ref="B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I44"/>
    <mergeCell ref="Z43:AA43"/>
    <mergeCell ref="AB43:AC43"/>
    <mergeCell ref="B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X43:Y43"/>
    <mergeCell ref="B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N46:AO46"/>
    <mergeCell ref="AP46:AQ46"/>
    <mergeCell ref="AR46:AS46"/>
    <mergeCell ref="AT46:AU46"/>
    <mergeCell ref="AV46:AW46"/>
    <mergeCell ref="AX46:AY46"/>
    <mergeCell ref="AL45:AM45"/>
    <mergeCell ref="AN45:AO45"/>
    <mergeCell ref="AP45:AQ45"/>
    <mergeCell ref="AR45:AS45"/>
    <mergeCell ref="AT45:AU45"/>
    <mergeCell ref="AV45:AW45"/>
    <mergeCell ref="AX45:AY45"/>
    <mergeCell ref="AZ46:BA46"/>
    <mergeCell ref="BB46:BC46"/>
    <mergeCell ref="BD46:BE46"/>
    <mergeCell ref="BF46:BI46"/>
    <mergeCell ref="B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BD47:BE47"/>
    <mergeCell ref="BF47:BI47"/>
    <mergeCell ref="AZ47:BA47"/>
    <mergeCell ref="BB47:BC47"/>
    <mergeCell ref="BB49:BC49"/>
    <mergeCell ref="B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L50:AM50"/>
    <mergeCell ref="AN50:AO50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I48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T49:AU49"/>
    <mergeCell ref="AV49:AW49"/>
    <mergeCell ref="AX49:AY49"/>
    <mergeCell ref="AZ49:BA49"/>
    <mergeCell ref="BD49:BE49"/>
    <mergeCell ref="BF49:BI49"/>
    <mergeCell ref="AV50:AW50"/>
    <mergeCell ref="AX50:AY50"/>
    <mergeCell ref="AZ50:BA50"/>
    <mergeCell ref="B49:I49"/>
    <mergeCell ref="J49:K49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B51:I51"/>
    <mergeCell ref="B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54:I54"/>
    <mergeCell ref="J54:AG54"/>
    <mergeCell ref="AH54:BE54"/>
    <mergeCell ref="BF54:BI54"/>
    <mergeCell ref="BB52:BC52"/>
    <mergeCell ref="BF52:BI52"/>
    <mergeCell ref="A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B52:I52"/>
    <mergeCell ref="J52:K52"/>
    <mergeCell ref="L52:M52"/>
    <mergeCell ref="N52:O52"/>
    <mergeCell ref="P52:Q52"/>
    <mergeCell ref="R52:S52"/>
    <mergeCell ref="AZ45:BA45"/>
    <mergeCell ref="BB45:BC45"/>
    <mergeCell ref="BD45:BE45"/>
    <mergeCell ref="BF45:BI45"/>
    <mergeCell ref="AT53:AU53"/>
    <mergeCell ref="AV53:AW53"/>
    <mergeCell ref="AX53:AY53"/>
    <mergeCell ref="AZ53:BA53"/>
    <mergeCell ref="BB53:BC53"/>
    <mergeCell ref="BD53:BE53"/>
    <mergeCell ref="BF53:BI53"/>
    <mergeCell ref="AP52:AQ52"/>
    <mergeCell ref="AR52:AS52"/>
    <mergeCell ref="AT52:AU52"/>
    <mergeCell ref="AV52:AW52"/>
    <mergeCell ref="AX52:AY52"/>
    <mergeCell ref="AZ52:BA52"/>
    <mergeCell ref="AT51:AU51"/>
    <mergeCell ref="AV51:AW51"/>
    <mergeCell ref="AX51:AY51"/>
    <mergeCell ref="AZ51:BA51"/>
    <mergeCell ref="BB51:BC51"/>
    <mergeCell ref="BF51:BI51"/>
    <mergeCell ref="AP49:AQ49"/>
    <mergeCell ref="AR49:AS49"/>
    <mergeCell ref="BB50:BC50"/>
    <mergeCell ref="BD50:BE50"/>
    <mergeCell ref="BF50:BI50"/>
    <mergeCell ref="AR51:AS51"/>
    <mergeCell ref="AP50:AQ50"/>
    <mergeCell ref="AR50:AS50"/>
    <mergeCell ref="AT50:AU50"/>
  </mergeCells>
  <phoneticPr fontId="3" type="noConversion"/>
  <pageMargins left="0.36458333333333331" right="0.19685039370078741" top="0.6692913385826772" bottom="0.47244094488188981" header="0.6692913385826772" footer="0.47244094488188981"/>
  <pageSetup paperSize="9" scale="72" orientation="landscape" r:id="rId1"/>
  <headerFooter alignWithMargins="0"/>
  <rowBreaks count="3" manualBreakCount="3">
    <brk id="28" max="16383" man="1"/>
    <brk id="73" max="61" man="1"/>
    <brk id="91" max="16383" man="1"/>
  </rowBreaks>
  <ignoredErrors>
    <ignoredError sqref="N36:O36 N38:O3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50" sqref="B50"/>
    </sheetView>
  </sheetViews>
  <sheetFormatPr defaultRowHeight="13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2017-11-22T08:01:52Z</cp:lastPrinted>
  <dcterms:created xsi:type="dcterms:W3CDTF">2010-07-18T09:00:09Z</dcterms:created>
  <dcterms:modified xsi:type="dcterms:W3CDTF">2025-07-25T12:00:56Z</dcterms:modified>
</cp:coreProperties>
</file>