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ysko\8.102\8.102 Хімія\"/>
    </mc:Choice>
  </mc:AlternateContent>
  <bookViews>
    <workbookView xWindow="1860" yWindow="0" windowWidth="22650" windowHeight="101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Лист1!$26:$29</definedName>
    <definedName name="_xlnm.Print_Area" localSheetId="0">Лист1!$A$1:$BJ$74</definedName>
  </definedNames>
  <calcPr calcId="162913"/>
</workbook>
</file>

<file path=xl/calcChain.xml><?xml version="1.0" encoding="utf-8"?>
<calcChain xmlns="http://schemas.openxmlformats.org/spreadsheetml/2006/main">
  <c r="AH61" i="1" l="1"/>
  <c r="L54" i="1"/>
  <c r="N54" i="1"/>
  <c r="L55" i="1"/>
  <c r="N55" i="1"/>
  <c r="Z55" i="1" s="1"/>
  <c r="AB61" i="1"/>
  <c r="X61" i="1"/>
  <c r="T61" i="1"/>
  <c r="R61" i="1"/>
  <c r="P61" i="1"/>
  <c r="J61" i="1"/>
  <c r="AJ60" i="1"/>
  <c r="AT60" i="1" s="1"/>
  <c r="AJ59" i="1"/>
  <c r="AT59" i="1" s="1"/>
  <c r="AJ58" i="1"/>
  <c r="AT58" i="1" s="1"/>
  <c r="AJ57" i="1"/>
  <c r="AT57" i="1" s="1"/>
  <c r="AJ56" i="1"/>
  <c r="AT56" i="1" s="1"/>
  <c r="AT61" i="1" s="1"/>
  <c r="N53" i="1"/>
  <c r="Z53" i="1" s="1"/>
  <c r="L53" i="1"/>
  <c r="Z31" i="1"/>
  <c r="L31" i="1"/>
  <c r="V31" i="1" s="1"/>
  <c r="V53" i="1" l="1"/>
  <c r="AJ61" i="1"/>
  <c r="V54" i="1"/>
  <c r="Z54" i="1"/>
  <c r="V55" i="1"/>
  <c r="AV60" i="1"/>
  <c r="AV59" i="1"/>
  <c r="AV58" i="1"/>
  <c r="AV57" i="1"/>
  <c r="AV56" i="1"/>
  <c r="AL42" i="1"/>
  <c r="AX42" i="1" s="1"/>
  <c r="AJ42" i="1"/>
  <c r="AT42" i="1" l="1"/>
  <c r="AV61" i="1"/>
  <c r="N35" i="1"/>
  <c r="L35" i="1"/>
  <c r="Z35" i="1" l="1"/>
  <c r="N46" i="1"/>
  <c r="V35" i="1"/>
  <c r="N51" i="1"/>
  <c r="Z51" i="1" s="1"/>
  <c r="L51" i="1"/>
  <c r="V51" i="1" l="1"/>
  <c r="AX45" i="1" l="1"/>
  <c r="AJ45" i="1"/>
  <c r="AT45" i="1" s="1"/>
  <c r="AX44" i="1"/>
  <c r="AJ44" i="1"/>
  <c r="AT44" i="1" s="1"/>
  <c r="Z32" i="1"/>
  <c r="L32" i="1"/>
  <c r="V32" i="1" s="1"/>
  <c r="AL41" i="1"/>
  <c r="AX41" i="1" s="1"/>
  <c r="AJ41" i="1"/>
  <c r="AL40" i="1"/>
  <c r="AX40" i="1" s="1"/>
  <c r="AJ40" i="1"/>
  <c r="AX38" i="1"/>
  <c r="AJ38" i="1"/>
  <c r="AT38" i="1" s="1"/>
  <c r="Z37" i="1"/>
  <c r="L37" i="1"/>
  <c r="V37" i="1" s="1"/>
  <c r="Z36" i="1"/>
  <c r="L36" i="1"/>
  <c r="V36" i="1" s="1"/>
  <c r="AT41" i="1" l="1"/>
  <c r="AT40" i="1"/>
  <c r="BK53" i="1"/>
  <c r="N52" i="1"/>
  <c r="L52" i="1"/>
  <c r="BK51" i="1"/>
  <c r="N50" i="1"/>
  <c r="Z50" i="1" s="1"/>
  <c r="L50" i="1"/>
  <c r="A50" i="1"/>
  <c r="A51" i="1" s="1"/>
  <c r="A52" i="1" s="1"/>
  <c r="A53" i="1" s="1"/>
  <c r="N49" i="1"/>
  <c r="L49" i="1"/>
  <c r="AZ46" i="1"/>
  <c r="AV46" i="1"/>
  <c r="AR46" i="1"/>
  <c r="AN46" i="1"/>
  <c r="AH46" i="1"/>
  <c r="AF46" i="1"/>
  <c r="AD46" i="1"/>
  <c r="AB46" i="1"/>
  <c r="X46" i="1"/>
  <c r="T46" i="1"/>
  <c r="P46" i="1"/>
  <c r="J46" i="1"/>
  <c r="AL43" i="1"/>
  <c r="AX43" i="1" s="1"/>
  <c r="AJ43" i="1"/>
  <c r="AL39" i="1"/>
  <c r="AX39" i="1" s="1"/>
  <c r="AJ39" i="1"/>
  <c r="BK38" i="1"/>
  <c r="AJ46" i="1"/>
  <c r="BK36" i="1"/>
  <c r="Z34" i="1"/>
  <c r="L34" i="1"/>
  <c r="BK34" i="1" s="1"/>
  <c r="Z33" i="1"/>
  <c r="L33" i="1"/>
  <c r="BK33" i="1" s="1"/>
  <c r="BK32" i="1"/>
  <c r="L46" i="1"/>
  <c r="BI21" i="1"/>
  <c r="BI20" i="1"/>
  <c r="L61" i="1" l="1"/>
  <c r="A56" i="1"/>
  <c r="A54" i="1"/>
  <c r="A55" i="1" s="1"/>
  <c r="N61" i="1"/>
  <c r="J62" i="1" s="1"/>
  <c r="Z49" i="1"/>
  <c r="BK52" i="1"/>
  <c r="Z52" i="1"/>
  <c r="A59" i="1"/>
  <c r="A60" i="1" s="1"/>
  <c r="A57" i="1"/>
  <c r="A58" i="1" s="1"/>
  <c r="V49" i="1"/>
  <c r="BK50" i="1"/>
  <c r="V50" i="1"/>
  <c r="V52" i="1"/>
  <c r="J47" i="1"/>
  <c r="BK31" i="1"/>
  <c r="V33" i="1"/>
  <c r="V34" i="1"/>
  <c r="AT39" i="1"/>
  <c r="BK40" i="1"/>
  <c r="BK42" i="1"/>
  <c r="AT43" i="1"/>
  <c r="BK44" i="1"/>
  <c r="BK35" i="1"/>
  <c r="BK37" i="1"/>
  <c r="AX46" i="1"/>
  <c r="BK39" i="1"/>
  <c r="BK41" i="1"/>
  <c r="BK43" i="1"/>
  <c r="BK45" i="1"/>
  <c r="AL46" i="1"/>
  <c r="AH47" i="1" s="1"/>
  <c r="Z46" i="1"/>
  <c r="BK49" i="1"/>
  <c r="V61" i="1" l="1"/>
  <c r="Z61" i="1"/>
  <c r="AT46" i="1"/>
  <c r="V46" i="1"/>
</calcChain>
</file>

<file path=xl/sharedStrings.xml><?xml version="1.0" encoding="utf-8"?>
<sst xmlns="http://schemas.openxmlformats.org/spreadsheetml/2006/main" count="302" uniqueCount="180">
  <si>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</si>
  <si>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</si>
  <si>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</si>
  <si>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</si>
  <si>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</si>
  <si>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</si>
  <si>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</si>
  <si>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</si>
  <si>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</si>
  <si>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</si>
  <si>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</si>
  <si>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</si>
  <si>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м</t>
  </si>
  <si>
    <t>к</t>
  </si>
  <si>
    <t>теор. навч.</t>
  </si>
  <si>
    <t>екз. сесія</t>
  </si>
  <si>
    <t>практика</t>
  </si>
  <si>
    <t>канікули</t>
  </si>
  <si>
    <t>разом</t>
  </si>
  <si>
    <t xml:space="preserve"> - екзаменаційна сесія</t>
  </si>
  <si>
    <t xml:space="preserve"> - модульний контроль</t>
  </si>
  <si>
    <t xml:space="preserve"> - канікули</t>
  </si>
  <si>
    <t>6 12</t>
  </si>
  <si>
    <t>13 19</t>
  </si>
  <si>
    <t>20 26</t>
  </si>
  <si>
    <t>27 2</t>
  </si>
  <si>
    <t>квітень</t>
  </si>
  <si>
    <t>вик. роботи</t>
  </si>
  <si>
    <t>ДВНЗ "Ужгородський національний університет"</t>
  </si>
  <si>
    <t xml:space="preserve"> - теоретичне навчання</t>
  </si>
  <si>
    <t>Погоджено:</t>
  </si>
  <si>
    <t>8 14</t>
  </si>
  <si>
    <t>15 21</t>
  </si>
  <si>
    <t>22 28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</si>
  <si>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</si>
  <si>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</si>
  <si>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</si>
  <si>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</si>
  <si>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</si>
  <si>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</si>
  <si>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</si>
  <si>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</si>
  <si>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</si>
  <si>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</si>
  <si>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</si>
  <si>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</si>
  <si>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</si>
  <si>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</si>
  <si>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</si>
  <si>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</si>
  <si>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</si>
  <si>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</si>
  <si>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</si>
  <si>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</si>
  <si>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 - практика</t>
  </si>
  <si>
    <t>с</t>
  </si>
  <si>
    <t>п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</si>
  <si>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</si>
  <si>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</si>
  <si>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</si>
  <si>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</si>
  <si>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ІV. Практика</t>
  </si>
  <si>
    <t>лекційні потоки</t>
  </si>
  <si>
    <t>самостійна робота</t>
  </si>
  <si>
    <t>індивідуальна робота</t>
  </si>
  <si>
    <t>самостійна  робота</t>
  </si>
  <si>
    <t>Середнє тижневе навантаження</t>
  </si>
  <si>
    <t>Перший проректор</t>
  </si>
  <si>
    <t>І. ГРАФІК НАВЧАЛЬНОГО ПРОЦЕСУ</t>
  </si>
  <si>
    <t>ІІ. Зведені дані бюджету часу (в тижнях)</t>
  </si>
  <si>
    <t>1 7</t>
  </si>
  <si>
    <t>Хімія</t>
  </si>
  <si>
    <t>С</t>
  </si>
  <si>
    <t>К</t>
  </si>
  <si>
    <t>Хімія халькогенгалогенідних органічних сполук</t>
  </si>
  <si>
    <t>Хімія галогенхалькогенних неорганічних сполук</t>
  </si>
  <si>
    <t xml:space="preserve"> </t>
  </si>
  <si>
    <t>Ділова іноземна мова</t>
  </si>
  <si>
    <t>10 Природничі науки</t>
  </si>
  <si>
    <t>Індустріальна психологія</t>
  </si>
  <si>
    <t>18</t>
  </si>
  <si>
    <t>ФСН.ЗППВШ</t>
  </si>
  <si>
    <t>3д</t>
  </si>
  <si>
    <t>диф. залік</t>
  </si>
  <si>
    <t>V. Атестація</t>
  </si>
  <si>
    <t>Назва</t>
  </si>
  <si>
    <t>Семестр</t>
  </si>
  <si>
    <t>всі</t>
  </si>
  <si>
    <t>Переддипломна практика</t>
  </si>
  <si>
    <t>ФІФ.ІМ</t>
  </si>
  <si>
    <t>атестація</t>
  </si>
  <si>
    <t>3 9</t>
  </si>
  <si>
    <t>10 16</t>
  </si>
  <si>
    <t>17 23</t>
  </si>
  <si>
    <t>24 30</t>
  </si>
  <si>
    <t>вр</t>
  </si>
  <si>
    <t>А</t>
  </si>
  <si>
    <t>виконання дипломної роботи</t>
  </si>
  <si>
    <t>ЗАТВЕРДЖУЮ</t>
  </si>
  <si>
    <t xml:space="preserve">Спеціальність:                                                   </t>
  </si>
  <si>
    <t>Освітня програма:</t>
  </si>
  <si>
    <t xml:space="preserve">Освітній ступінь: </t>
  </si>
  <si>
    <t xml:space="preserve">Форма навчання: </t>
  </si>
  <si>
    <t>102 Хімія</t>
  </si>
  <si>
    <t>магістр</t>
  </si>
  <si>
    <t>денна</t>
  </si>
  <si>
    <t>Охорона праці в галузі</t>
  </si>
  <si>
    <t>Разом за 2 курс</t>
  </si>
  <si>
    <t>Разом за 1 курс</t>
  </si>
  <si>
    <t>2 8</t>
  </si>
  <si>
    <t>9 15</t>
  </si>
  <si>
    <t>16 22</t>
  </si>
  <si>
    <t>23 29</t>
  </si>
  <si>
    <t>30 5</t>
  </si>
  <si>
    <t>Захист дипломної роботи магістра</t>
  </si>
  <si>
    <t>ВР</t>
  </si>
  <si>
    <t xml:space="preserve">Освітня кваліфікація: </t>
  </si>
  <si>
    <t>Магістр хімії</t>
  </si>
  <si>
    <t>Термін навчання</t>
  </si>
  <si>
    <t>Навчально-науковий інститут хімії та екології</t>
  </si>
  <si>
    <t xml:space="preserve">1 рік, 9 місяців </t>
  </si>
  <si>
    <t>29 4</t>
  </si>
  <si>
    <t>5 11</t>
  </si>
  <si>
    <t>12 18</t>
  </si>
  <si>
    <t>19 25</t>
  </si>
  <si>
    <t>П</t>
  </si>
  <si>
    <t>І семестр ( 18/14 тижнів)</t>
  </si>
  <si>
    <t>ІІ семестр (17 тижнів)</t>
  </si>
  <si>
    <t>40</t>
  </si>
  <si>
    <t>Прикладні аспекти нанохімії</t>
  </si>
  <si>
    <t>28</t>
  </si>
  <si>
    <t>Інтеграційні технології адаптації людини до умов навколишнього середовища</t>
  </si>
  <si>
    <t>Вибіркова дисципліна із кафедрального каталогу</t>
  </si>
  <si>
    <t>24</t>
  </si>
  <si>
    <t>Природоохоронна діяльність в науці та виробництві</t>
  </si>
  <si>
    <t>3</t>
  </si>
  <si>
    <t>4д</t>
  </si>
  <si>
    <t>Заступник начальника навчальної частини                                                   Надія ЛЕМАК</t>
  </si>
  <si>
    <t>Вибіркова дисципліна із кафедрального каталогу2</t>
  </si>
  <si>
    <t xml:space="preserve">Аналітичні сенсорні системи </t>
  </si>
  <si>
    <t>32</t>
  </si>
  <si>
    <t>ННХЕ.АХ</t>
  </si>
  <si>
    <t>ННХЕ.ОХ</t>
  </si>
  <si>
    <t>ННХЕ.НХ</t>
  </si>
  <si>
    <t>Вибіркова дисципліна із кафедрального каталогу4</t>
  </si>
  <si>
    <t>Вибіркова дисципліна із кафедрального каталогу5</t>
  </si>
  <si>
    <t>ННХЕ.ЕОНС</t>
  </si>
  <si>
    <t>ННХЕ.ФКХ</t>
  </si>
  <si>
    <t>__________ Олександр СЛИВКА</t>
  </si>
  <si>
    <r>
      <t xml:space="preserve">1 курс, 1 рік навчання </t>
    </r>
    <r>
      <rPr>
        <sz val="10"/>
        <rFont val="Arial Cyr"/>
        <charset val="204"/>
      </rPr>
      <t>(на основі навч. плану, затвердженого в 2022 році)</t>
    </r>
  </si>
  <si>
    <t>28 3</t>
  </si>
  <si>
    <t>4 10</t>
  </si>
  <si>
    <t>11 17</t>
  </si>
  <si>
    <t>18 24</t>
  </si>
  <si>
    <t>25 1</t>
  </si>
  <si>
    <t>27 3</t>
  </si>
  <si>
    <t>25 31</t>
  </si>
  <si>
    <t>26 3</t>
  </si>
  <si>
    <t>29 5</t>
  </si>
  <si>
    <t>ЗК.НК</t>
  </si>
  <si>
    <r>
      <t xml:space="preserve">2 курс, 2 рік навчання </t>
    </r>
    <r>
      <rPr>
        <sz val="10"/>
        <rFont val="Arial Cyr"/>
        <charset val="204"/>
      </rPr>
      <t>(на основі навч. плану, затвердженого в 2022 році)</t>
    </r>
  </si>
  <si>
    <t>Сучасний каталіз</t>
  </si>
  <si>
    <t>Природні сорбенти</t>
  </si>
  <si>
    <t>Сучасні матеріали "зеленої" енергетики</t>
  </si>
  <si>
    <t xml:space="preserve"> ННХЕ.НХ</t>
  </si>
  <si>
    <t>Сучасні аспекти підготовки наукових публікацій</t>
  </si>
  <si>
    <t>Науково-дослідна робота студентів</t>
  </si>
  <si>
    <t>Виконання кваліфікаційної роботи магістра</t>
  </si>
  <si>
    <t>Виробнича практика</t>
  </si>
  <si>
    <t>Захист кваліфікаційної роботи магістра</t>
  </si>
  <si>
    <t>Вибіркова дисципліна із кафедрального каталогу6</t>
  </si>
  <si>
    <t>Вибіркова дисципліна із кафедрального каталогу7</t>
  </si>
  <si>
    <t>РОБОЧИЙ НАВЧАЛЬНИЙ ПЛАН НА 2023/2024 н.р.</t>
  </si>
  <si>
    <t>"_____" _________ 2023р.</t>
  </si>
  <si>
    <t>Робочий навчальний план схвалено на засіданні Вченої ради ННХЕ, протокол № ___ від "_____" _____ 2023 р.</t>
  </si>
  <si>
    <t>Директор  ННХЕ                                                                              Василь ЛЕНДЄЛ</t>
  </si>
  <si>
    <t>Вибіркова дисципліна із загальноуніверситетського каталогу: Інтелектуальна власність в освіті</t>
  </si>
  <si>
    <t>Вибіркова дисципліна із загальноуніверситетського каталогу: Аналітична хімія при оцінці медикаментозного лікування</t>
  </si>
  <si>
    <t>Науково-виробнича практика</t>
  </si>
  <si>
    <t xml:space="preserve">Науково-виробнича практика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</si>
</sst>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b/>
      <sz val="7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0" fillId="0" borderId="5" xfId="0" applyFont="1" applyBorder="1" applyAlignment="1"/>
    <xf numFmtId="0" fontId="0" fillId="0" borderId="6" xfId="0" applyFon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0" fillId="0" borderId="0" xfId="0" applyNumberFormat="1" applyFont="1"/>
    <xf numFmtId="0" fontId="0" fillId="0" borderId="7" xfId="0" applyFont="1" applyBorder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textRotation="90"/>
    </xf>
    <xf numFmtId="0" fontId="0" fillId="0" borderId="10" xfId="0" applyFont="1" applyBorder="1"/>
    <xf numFmtId="0" fontId="0" fillId="0" borderId="11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textRotation="90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34" xfId="0" applyFont="1" applyBorder="1"/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1" xfId="0" applyBorder="1"/>
    <xf numFmtId="0" fontId="0" fillId="0" borderId="0" xfId="0" applyFont="1" applyBorder="1"/>
    <xf numFmtId="0" fontId="0" fillId="0" borderId="36" xfId="0" applyFont="1" applyBorder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49" fontId="8" fillId="0" borderId="0" xfId="0" applyNumberFormat="1" applyFont="1"/>
    <xf numFmtId="0" fontId="8" fillId="0" borderId="0" xfId="0" applyFont="1"/>
    <xf numFmtId="0" fontId="2" fillId="0" borderId="4" xfId="0" applyFont="1" applyBorder="1"/>
    <xf numFmtId="0" fontId="2" fillId="0" borderId="28" xfId="0" applyFont="1" applyBorder="1"/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63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0" fillId="0" borderId="9" xfId="0" applyFont="1" applyBorder="1"/>
    <xf numFmtId="9" fontId="0" fillId="0" borderId="0" xfId="1" applyFont="1" applyFill="1" applyBorder="1" applyAlignment="1" applyProtection="1">
      <alignment horizontal="center" vertical="center"/>
      <protection hidden="1"/>
    </xf>
    <xf numFmtId="0" fontId="0" fillId="0" borderId="12" xfId="0" applyFont="1" applyBorder="1"/>
    <xf numFmtId="0" fontId="0" fillId="0" borderId="7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" fontId="0" fillId="0" borderId="7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" fontId="0" fillId="0" borderId="30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164" fontId="3" fillId="0" borderId="5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30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31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49" fontId="0" fillId="0" borderId="35" xfId="0" applyNumberFormat="1" applyFont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" fontId="0" fillId="2" borderId="3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2" borderId="30" xfId="0" applyNumberFormat="1" applyFont="1" applyFill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7" xfId="0" applyFont="1" applyBorder="1" applyAlignment="1">
      <alignment horizontal="center" vertical="center" textRotation="90"/>
    </xf>
    <xf numFmtId="0" fontId="4" fillId="0" borderId="48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textRotation="90" wrapText="1"/>
    </xf>
    <xf numFmtId="0" fontId="4" fillId="0" borderId="31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 wrapText="1"/>
    </xf>
    <xf numFmtId="164" fontId="0" fillId="2" borderId="3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textRotation="90"/>
    </xf>
    <xf numFmtId="0" fontId="2" fillId="0" borderId="19" xfId="0" applyFont="1" applyBorder="1" applyAlignment="1">
      <alignment horizontal="center" textRotation="90"/>
    </xf>
    <xf numFmtId="0" fontId="2" fillId="0" borderId="53" xfId="0" applyFont="1" applyBorder="1" applyAlignment="1">
      <alignment horizontal="center" textRotation="90"/>
    </xf>
    <xf numFmtId="0" fontId="2" fillId="0" borderId="57" xfId="0" applyFont="1" applyBorder="1" applyAlignment="1">
      <alignment horizontal="center" textRotation="90"/>
    </xf>
    <xf numFmtId="0" fontId="2" fillId="0" borderId="41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textRotation="90" wrapText="1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35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" fontId="0" fillId="2" borderId="25" xfId="0" applyNumberFormat="1" applyFont="1" applyFill="1" applyBorder="1" applyAlignment="1">
      <alignment horizontal="center" vertical="center"/>
    </xf>
    <xf numFmtId="1" fontId="0" fillId="2" borderId="26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2" fillId="0" borderId="51" xfId="0" applyFont="1" applyBorder="1" applyAlignment="1">
      <alignment horizontal="center" textRotation="90" wrapText="1"/>
    </xf>
    <xf numFmtId="0" fontId="2" fillId="0" borderId="55" xfId="0" applyFont="1" applyBorder="1" applyAlignment="1">
      <alignment horizontal="center" textRotation="90" wrapText="1"/>
    </xf>
    <xf numFmtId="0" fontId="2" fillId="0" borderId="52" xfId="0" applyFont="1" applyBorder="1" applyAlignment="1">
      <alignment horizontal="center" textRotation="90" wrapText="1"/>
    </xf>
    <xf numFmtId="0" fontId="2" fillId="0" borderId="56" xfId="0" applyFont="1" applyBorder="1" applyAlignment="1">
      <alignment horizontal="center" textRotation="90" wrapText="1"/>
    </xf>
    <xf numFmtId="0" fontId="2" fillId="0" borderId="53" xfId="0" applyFont="1" applyBorder="1" applyAlignment="1">
      <alignment horizontal="center" textRotation="90" wrapText="1"/>
    </xf>
    <xf numFmtId="0" fontId="2" fillId="0" borderId="57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/>
    </xf>
    <xf numFmtId="0" fontId="3" fillId="0" borderId="4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textRotation="90"/>
    </xf>
    <xf numFmtId="0" fontId="0" fillId="0" borderId="60" xfId="0" applyFont="1" applyBorder="1" applyAlignment="1">
      <alignment horizontal="center" textRotation="90"/>
    </xf>
    <xf numFmtId="0" fontId="0" fillId="0" borderId="61" xfId="0" applyFont="1" applyBorder="1" applyAlignment="1">
      <alignment horizontal="center" textRotation="90"/>
    </xf>
    <xf numFmtId="0" fontId="0" fillId="0" borderId="47" xfId="0" applyFont="1" applyBorder="1" applyAlignment="1">
      <alignment horizontal="center" textRotation="90"/>
    </xf>
    <xf numFmtId="0" fontId="0" fillId="0" borderId="48" xfId="0" applyFont="1" applyBorder="1" applyAlignment="1">
      <alignment horizontal="center" textRotation="90"/>
    </xf>
    <xf numFmtId="0" fontId="0" fillId="0" borderId="58" xfId="0" applyFont="1" applyBorder="1" applyAlignment="1">
      <alignment horizontal="center" textRotation="90"/>
    </xf>
    <xf numFmtId="0" fontId="0" fillId="0" borderId="49" xfId="0" applyFont="1" applyBorder="1" applyAlignment="1">
      <alignment horizontal="center" textRotation="90"/>
    </xf>
    <xf numFmtId="0" fontId="0" fillId="0" borderId="0" xfId="0" applyFont="1" applyBorder="1" applyAlignment="1">
      <alignment horizontal="center" textRotation="90"/>
    </xf>
    <xf numFmtId="0" fontId="0" fillId="0" borderId="12" xfId="0" applyFont="1" applyBorder="1" applyAlignment="1">
      <alignment horizontal="center" textRotation="90"/>
    </xf>
    <xf numFmtId="0" fontId="0" fillId="0" borderId="50" xfId="0" applyFont="1" applyBorder="1" applyAlignment="1">
      <alignment horizontal="center" textRotation="90"/>
    </xf>
    <xf numFmtId="0" fontId="0" fillId="0" borderId="54" xfId="0" applyFont="1" applyBorder="1" applyAlignment="1">
      <alignment horizontal="center" textRotation="90"/>
    </xf>
    <xf numFmtId="0" fontId="0" fillId="0" borderId="8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7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2" fillId="0" borderId="49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/>
    </xf>
    <xf numFmtId="0" fontId="2" fillId="0" borderId="50" xfId="0" applyFont="1" applyBorder="1" applyAlignment="1">
      <alignment horizontal="center" textRotation="90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3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 wrapText="1"/>
    </xf>
    <xf numFmtId="49" fontId="2" fillId="0" borderId="21" xfId="0" applyNumberFormat="1" applyFont="1" applyBorder="1" applyAlignment="1">
      <alignment horizontal="center" textRotation="90"/>
    </xf>
    <xf numFmtId="49" fontId="2" fillId="0" borderId="10" xfId="0" applyNumberFormat="1" applyFont="1" applyBorder="1" applyAlignment="1">
      <alignment horizontal="center" textRotation="90"/>
    </xf>
    <xf numFmtId="49" fontId="2" fillId="0" borderId="53" xfId="0" applyNumberFormat="1" applyFont="1" applyBorder="1" applyAlignment="1">
      <alignment horizontal="center" textRotation="90"/>
    </xf>
    <xf numFmtId="49" fontId="2" fillId="0" borderId="8" xfId="0" applyNumberFormat="1" applyFont="1" applyBorder="1" applyAlignment="1">
      <alignment horizontal="center" textRotation="90"/>
    </xf>
    <xf numFmtId="0" fontId="2" fillId="0" borderId="41" xfId="0" applyFont="1" applyBorder="1" applyAlignment="1">
      <alignment horizontal="center" textRotation="90"/>
    </xf>
    <xf numFmtId="0" fontId="2" fillId="0" borderId="40" xfId="0" applyFont="1" applyBorder="1" applyAlignment="1">
      <alignment horizontal="center" textRotation="90"/>
    </xf>
    <xf numFmtId="0" fontId="0" fillId="0" borderId="2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2" borderId="27" xfId="0" applyNumberFormat="1" applyFont="1" applyFill="1" applyBorder="1" applyAlignment="1">
      <alignment horizontal="center" vertical="center" wrapText="1"/>
    </xf>
    <xf numFmtId="1" fontId="0" fillId="2" borderId="3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 textRotation="90"/>
    </xf>
    <xf numFmtId="0" fontId="0" fillId="0" borderId="4" xfId="0" applyFont="1" applyBorder="1" applyAlignment="1">
      <alignment horizontal="center" vertical="center" textRotation="90"/>
    </xf>
    <xf numFmtId="164" fontId="3" fillId="0" borderId="14" xfId="0" applyNumberFormat="1" applyFont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/>
    </xf>
    <xf numFmtId="1" fontId="0" fillId="0" borderId="16" xfId="0" applyNumberFormat="1" applyFont="1" applyBorder="1" applyAlignment="1">
      <alignment horizontal="center" vertical="center"/>
    </xf>
    <xf numFmtId="164" fontId="0" fillId="0" borderId="16" xfId="0" applyNumberFormat="1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 wrapText="1"/>
    </xf>
    <xf numFmtId="0" fontId="0" fillId="0" borderId="45" xfId="0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1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49" fontId="3" fillId="0" borderId="5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4"/>
  <sheetViews>
    <sheetView tabSelected="1" showWhiteSpace="0" view="pageBreakPreview" topLeftCell="A55" zoomScale="120" zoomScaleNormal="120" zoomScaleSheetLayoutView="120" workbookViewId="0">
      <selection activeCell="AQ66" sqref="AQ66"/>
    </sheetView>
  </sheetViews>
  <sheetFormatPr defaultColWidth="9.140625" defaultRowHeight="12.75" x14ac:dyDescent="0.2"/>
  <cols>
    <col min="1" max="1" width="3" style="6" customWidth="1"/>
    <col min="2" max="2" width="2.42578125" style="6" customWidth="1"/>
    <col min="3" max="61" width="2.28515625" style="6" customWidth="1"/>
    <col min="62" max="16384" width="9.140625" style="6"/>
  </cols>
  <sheetData>
    <row r="1" spans="1:66" x14ac:dyDescent="0.2">
      <c r="AZ1" s="8"/>
    </row>
    <row r="2" spans="1:6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17" t="s">
        <v>60</v>
      </c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2"/>
      <c r="BB2" s="2"/>
      <c r="BC2" s="2"/>
      <c r="BD2" s="2"/>
      <c r="BE2" s="2"/>
      <c r="BF2" s="2"/>
      <c r="BG2" s="2"/>
      <c r="BH2" s="2"/>
      <c r="BI2" s="2"/>
    </row>
    <row r="3" spans="1:66" ht="15.75" x14ac:dyDescent="0.25">
      <c r="Q3" s="317" t="s">
        <v>28</v>
      </c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1" t="s">
        <v>98</v>
      </c>
      <c r="BE3" s="67"/>
      <c r="BF3" s="67"/>
      <c r="BG3" s="7"/>
      <c r="BH3" s="7"/>
      <c r="BI3" s="7"/>
      <c r="BJ3" s="7"/>
      <c r="BK3" s="7"/>
      <c r="BL3" s="7"/>
      <c r="BM3" s="7"/>
    </row>
    <row r="4" spans="1:66" ht="15.75" x14ac:dyDescent="0.25">
      <c r="Q4" s="317" t="s">
        <v>119</v>
      </c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  <c r="AQ4" s="317"/>
      <c r="AR4" s="317"/>
      <c r="AS4" s="317"/>
      <c r="AT4" s="317"/>
      <c r="AU4" s="317"/>
      <c r="AV4" s="317"/>
      <c r="AW4" s="317"/>
      <c r="AX4" s="317"/>
      <c r="AY4" s="317"/>
      <c r="AZ4" s="317"/>
      <c r="BA4" s="6" t="s">
        <v>67</v>
      </c>
      <c r="BE4" s="67"/>
      <c r="BF4" s="67"/>
      <c r="BG4" s="7"/>
      <c r="BH4" s="7"/>
      <c r="BI4" s="7"/>
      <c r="BJ4" s="7"/>
      <c r="BK4" s="7"/>
      <c r="BL4" s="7"/>
      <c r="BM4" s="7"/>
    </row>
    <row r="5" spans="1:6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R5" s="67"/>
      <c r="AS5" s="67"/>
      <c r="AT5" s="67"/>
      <c r="AU5" s="69"/>
      <c r="AV5" s="69"/>
      <c r="AW5" s="69"/>
      <c r="AX5" s="69"/>
      <c r="AY5" s="69"/>
      <c r="AZ5" s="69"/>
      <c r="BA5" s="69" t="s">
        <v>148</v>
      </c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</row>
    <row r="6" spans="1:66" x14ac:dyDescent="0.2">
      <c r="Q6" s="203" t="s">
        <v>172</v>
      </c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t="s">
        <v>173</v>
      </c>
      <c r="BE6" s="67"/>
      <c r="BF6" s="67"/>
      <c r="BG6" s="7"/>
      <c r="BH6" s="7"/>
      <c r="BI6" s="7"/>
      <c r="BJ6" s="7"/>
      <c r="BK6" s="7"/>
      <c r="BL6" s="7"/>
      <c r="BM6" s="7"/>
    </row>
    <row r="7" spans="1:6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6" x14ac:dyDescent="0.2">
      <c r="A8" s="67"/>
      <c r="B8" s="313" t="s">
        <v>53</v>
      </c>
      <c r="C8" s="313"/>
      <c r="D8" s="313"/>
      <c r="E8" s="313"/>
      <c r="F8" s="313"/>
      <c r="G8" s="313"/>
      <c r="H8" s="313"/>
      <c r="I8" s="313"/>
      <c r="J8" s="313"/>
      <c r="K8" s="313" t="s">
        <v>78</v>
      </c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7"/>
      <c r="AL8" s="7"/>
      <c r="AM8" s="7"/>
      <c r="AN8" s="7"/>
      <c r="AO8" s="7"/>
      <c r="AP8" s="1"/>
      <c r="AR8" s="67"/>
      <c r="AS8" s="67"/>
      <c r="AT8" s="67"/>
      <c r="AU8" s="67"/>
      <c r="AV8" s="7"/>
      <c r="AW8" s="7"/>
      <c r="AX8" s="7"/>
      <c r="AY8" s="7"/>
      <c r="AZ8" s="7"/>
      <c r="BA8" s="7"/>
      <c r="BB8" s="7"/>
      <c r="BC8" s="7"/>
      <c r="BD8" s="7"/>
    </row>
    <row r="9" spans="1:66" x14ac:dyDescent="0.2">
      <c r="A9" s="67"/>
      <c r="B9" s="313" t="s">
        <v>99</v>
      </c>
      <c r="C9" s="313"/>
      <c r="D9" s="313"/>
      <c r="E9" s="313"/>
      <c r="F9" s="313"/>
      <c r="G9" s="313"/>
      <c r="H9" s="313"/>
      <c r="I9" s="313"/>
      <c r="J9" s="313"/>
      <c r="K9" s="313" t="s">
        <v>103</v>
      </c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7"/>
      <c r="AL9" s="7"/>
      <c r="AM9" s="7"/>
      <c r="AN9" s="7"/>
      <c r="AO9" s="7"/>
      <c r="AR9" s="67"/>
      <c r="AS9" s="67"/>
      <c r="AT9" s="67"/>
      <c r="AU9" s="67"/>
      <c r="AV9" s="7"/>
      <c r="AW9" s="7"/>
      <c r="AX9" s="7"/>
      <c r="AY9" s="7"/>
      <c r="AZ9" s="7"/>
      <c r="BA9" s="7"/>
      <c r="BB9" s="7"/>
      <c r="BC9" s="7"/>
      <c r="BD9" s="7"/>
    </row>
    <row r="10" spans="1:66" x14ac:dyDescent="0.2">
      <c r="A10" s="67"/>
      <c r="B10" s="313" t="s">
        <v>100</v>
      </c>
      <c r="C10" s="313"/>
      <c r="D10" s="313"/>
      <c r="E10" s="313"/>
      <c r="F10" s="313"/>
      <c r="G10" s="313"/>
      <c r="H10" s="313"/>
      <c r="I10" s="313"/>
      <c r="J10" s="313"/>
      <c r="K10" s="313" t="s">
        <v>71</v>
      </c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7"/>
      <c r="AL10" s="7"/>
      <c r="AM10" s="7"/>
      <c r="AN10" s="7"/>
      <c r="AO10" s="7"/>
      <c r="AR10" s="67"/>
      <c r="AS10" s="67"/>
      <c r="AT10" s="67"/>
      <c r="AU10" s="67"/>
      <c r="AV10" s="7"/>
      <c r="AW10" s="7"/>
      <c r="AX10" s="7"/>
      <c r="AY10" s="7"/>
      <c r="AZ10" s="7"/>
      <c r="BA10" s="7"/>
      <c r="BB10" s="7"/>
      <c r="BC10" s="7"/>
      <c r="BD10" s="7"/>
    </row>
    <row r="11" spans="1:66" x14ac:dyDescent="0.2">
      <c r="A11" s="67"/>
      <c r="B11" s="313" t="s">
        <v>101</v>
      </c>
      <c r="C11" s="313"/>
      <c r="D11" s="313"/>
      <c r="E11" s="313"/>
      <c r="F11" s="313"/>
      <c r="G11" s="313"/>
      <c r="H11" s="313"/>
      <c r="I11" s="313"/>
      <c r="J11" s="313"/>
      <c r="K11" s="313" t="s">
        <v>104</v>
      </c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7"/>
      <c r="AL11" s="7"/>
      <c r="AM11" s="7"/>
      <c r="AN11" s="7"/>
      <c r="AO11" s="7"/>
      <c r="AR11" s="67"/>
      <c r="AS11" s="67"/>
      <c r="AT11" s="67"/>
      <c r="AU11" s="67"/>
      <c r="AV11" s="7"/>
      <c r="AW11" s="7"/>
      <c r="AX11" s="7"/>
      <c r="AY11" s="7"/>
      <c r="AZ11" s="7"/>
      <c r="BA11" s="7"/>
      <c r="BB11" s="7"/>
      <c r="BC11" s="7"/>
      <c r="BD11" s="7"/>
    </row>
    <row r="12" spans="1:66" x14ac:dyDescent="0.2">
      <c r="A12" s="67"/>
      <c r="B12" s="313" t="s">
        <v>116</v>
      </c>
      <c r="C12" s="313"/>
      <c r="D12" s="313"/>
      <c r="E12" s="313"/>
      <c r="F12" s="313"/>
      <c r="G12" s="313"/>
      <c r="H12" s="313"/>
      <c r="I12" s="313"/>
      <c r="J12" s="313"/>
      <c r="K12" s="313" t="s">
        <v>117</v>
      </c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7"/>
      <c r="AL12" s="7"/>
      <c r="AM12" s="7"/>
      <c r="AN12" s="7"/>
      <c r="AO12" s="7"/>
      <c r="AR12" s="67"/>
      <c r="AS12" s="67"/>
      <c r="AT12" s="67"/>
      <c r="AU12" s="67"/>
      <c r="AV12" s="7"/>
      <c r="AW12" s="7"/>
      <c r="AX12" s="7"/>
      <c r="AY12" s="7"/>
      <c r="AZ12" s="7"/>
      <c r="BA12" s="7"/>
      <c r="BB12" s="7"/>
      <c r="BC12" s="7"/>
      <c r="BD12" s="7"/>
    </row>
    <row r="13" spans="1:66" x14ac:dyDescent="0.2">
      <c r="A13" s="67"/>
      <c r="B13" s="313" t="s">
        <v>118</v>
      </c>
      <c r="C13" s="313"/>
      <c r="D13" s="313"/>
      <c r="E13" s="313"/>
      <c r="F13" s="313"/>
      <c r="G13" s="313"/>
      <c r="H13" s="313"/>
      <c r="I13" s="313"/>
      <c r="J13" s="313"/>
      <c r="K13" s="320" t="s">
        <v>120</v>
      </c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</row>
    <row r="14" spans="1:66" ht="13.5" thickBot="1" x14ac:dyDescent="0.25">
      <c r="A14" s="67"/>
      <c r="B14" s="321" t="s">
        <v>102</v>
      </c>
      <c r="C14" s="321"/>
      <c r="D14" s="321"/>
      <c r="E14" s="321"/>
      <c r="F14" s="321"/>
      <c r="G14" s="321"/>
      <c r="H14" s="321"/>
      <c r="I14" s="321"/>
      <c r="J14" s="321"/>
      <c r="K14" s="321" t="s">
        <v>105</v>
      </c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</row>
    <row r="15" spans="1:66" ht="36.75" customHeight="1" thickBot="1" x14ac:dyDescent="0.25">
      <c r="A15" s="181" t="s">
        <v>68</v>
      </c>
      <c r="B15" s="182"/>
      <c r="C15" s="183"/>
      <c r="D15" s="183"/>
      <c r="E15" s="183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  <c r="AW15" s="182"/>
      <c r="AX15" s="182"/>
      <c r="AY15" s="182"/>
      <c r="AZ15" s="182"/>
      <c r="BA15" s="182"/>
      <c r="BB15" s="184"/>
      <c r="BC15" s="167" t="s">
        <v>69</v>
      </c>
      <c r="BD15" s="168"/>
      <c r="BE15" s="168"/>
      <c r="BF15" s="168"/>
      <c r="BG15" s="168"/>
      <c r="BH15" s="168"/>
      <c r="BI15" s="169"/>
    </row>
    <row r="16" spans="1:66" ht="12.75" customHeight="1" thickBot="1" x14ac:dyDescent="0.25">
      <c r="A16" s="170" t="s">
        <v>0</v>
      </c>
      <c r="B16" s="171"/>
      <c r="C16" s="175" t="s">
        <v>1</v>
      </c>
      <c r="D16" s="176"/>
      <c r="E16" s="177"/>
      <c r="F16" s="4"/>
      <c r="G16" s="178" t="s">
        <v>2</v>
      </c>
      <c r="H16" s="179"/>
      <c r="I16" s="179"/>
      <c r="J16" s="180"/>
      <c r="K16" s="5"/>
      <c r="L16" s="21" t="s">
        <v>3</v>
      </c>
      <c r="M16" s="22"/>
      <c r="N16" s="22"/>
      <c r="O16" s="23"/>
      <c r="P16" s="178" t="s">
        <v>4</v>
      </c>
      <c r="Q16" s="179"/>
      <c r="R16" s="179"/>
      <c r="S16" s="180"/>
      <c r="T16" s="178" t="s">
        <v>5</v>
      </c>
      <c r="U16" s="179"/>
      <c r="V16" s="179"/>
      <c r="W16" s="180"/>
      <c r="X16" s="24"/>
      <c r="Y16" s="178" t="s">
        <v>6</v>
      </c>
      <c r="Z16" s="179"/>
      <c r="AA16" s="180"/>
      <c r="AB16" s="24"/>
      <c r="AC16" s="178" t="s">
        <v>7</v>
      </c>
      <c r="AD16" s="179"/>
      <c r="AE16" s="180"/>
      <c r="AF16" s="24"/>
      <c r="AG16" s="178" t="s">
        <v>26</v>
      </c>
      <c r="AH16" s="179"/>
      <c r="AI16" s="179"/>
      <c r="AJ16" s="180"/>
      <c r="AK16" s="23"/>
      <c r="AL16" s="178" t="s">
        <v>8</v>
      </c>
      <c r="AM16" s="179"/>
      <c r="AN16" s="180"/>
      <c r="AO16" s="23"/>
      <c r="AP16" s="178" t="s">
        <v>9</v>
      </c>
      <c r="AQ16" s="179"/>
      <c r="AR16" s="180"/>
      <c r="AS16" s="23"/>
      <c r="AT16" s="178" t="s">
        <v>10</v>
      </c>
      <c r="AU16" s="179"/>
      <c r="AV16" s="179"/>
      <c r="AW16" s="180"/>
      <c r="AX16" s="24"/>
      <c r="AY16" s="178" t="s">
        <v>11</v>
      </c>
      <c r="AZ16" s="179"/>
      <c r="BA16" s="180"/>
      <c r="BB16" s="24"/>
      <c r="BC16" s="190" t="s">
        <v>14</v>
      </c>
      <c r="BD16" s="193" t="s">
        <v>15</v>
      </c>
      <c r="BE16" s="193" t="s">
        <v>16</v>
      </c>
      <c r="BF16" s="196" t="s">
        <v>27</v>
      </c>
      <c r="BG16" s="193" t="s">
        <v>90</v>
      </c>
      <c r="BH16" s="193" t="s">
        <v>17</v>
      </c>
      <c r="BI16" s="185" t="s">
        <v>18</v>
      </c>
    </row>
    <row r="17" spans="1:65" ht="19.5" customHeight="1" x14ac:dyDescent="0.2">
      <c r="A17" s="172"/>
      <c r="B17" s="173"/>
      <c r="C17" s="36" t="s">
        <v>150</v>
      </c>
      <c r="D17" s="37" t="s">
        <v>151</v>
      </c>
      <c r="E17" s="37" t="s">
        <v>152</v>
      </c>
      <c r="F17" s="37" t="s">
        <v>153</v>
      </c>
      <c r="G17" s="37" t="s">
        <v>154</v>
      </c>
      <c r="H17" s="37" t="s">
        <v>109</v>
      </c>
      <c r="I17" s="37" t="s">
        <v>110</v>
      </c>
      <c r="J17" s="37" t="s">
        <v>111</v>
      </c>
      <c r="K17" s="37" t="s">
        <v>112</v>
      </c>
      <c r="L17" s="37" t="s">
        <v>113</v>
      </c>
      <c r="M17" s="37" t="s">
        <v>22</v>
      </c>
      <c r="N17" s="37" t="s">
        <v>23</v>
      </c>
      <c r="O17" s="37" t="s">
        <v>24</v>
      </c>
      <c r="P17" s="37" t="s">
        <v>155</v>
      </c>
      <c r="Q17" s="37" t="s">
        <v>151</v>
      </c>
      <c r="R17" s="37" t="s">
        <v>152</v>
      </c>
      <c r="S17" s="37" t="s">
        <v>153</v>
      </c>
      <c r="T17" s="37" t="s">
        <v>156</v>
      </c>
      <c r="U17" s="37" t="s">
        <v>70</v>
      </c>
      <c r="V17" s="37" t="s">
        <v>31</v>
      </c>
      <c r="W17" s="37" t="s">
        <v>32</v>
      </c>
      <c r="X17" s="37" t="s">
        <v>33</v>
      </c>
      <c r="Y17" s="37" t="s">
        <v>121</v>
      </c>
      <c r="Z17" s="37" t="s">
        <v>122</v>
      </c>
      <c r="AA17" s="37" t="s">
        <v>123</v>
      </c>
      <c r="AB17" s="37" t="s">
        <v>124</v>
      </c>
      <c r="AC17" s="37" t="s">
        <v>157</v>
      </c>
      <c r="AD17" s="37" t="s">
        <v>151</v>
      </c>
      <c r="AE17" s="38" t="s">
        <v>152</v>
      </c>
      <c r="AF17" s="38" t="s">
        <v>153</v>
      </c>
      <c r="AG17" s="38" t="s">
        <v>156</v>
      </c>
      <c r="AH17" s="38" t="s">
        <v>70</v>
      </c>
      <c r="AI17" s="37" t="s">
        <v>31</v>
      </c>
      <c r="AJ17" s="37" t="s">
        <v>32</v>
      </c>
      <c r="AK17" s="37" t="s">
        <v>33</v>
      </c>
      <c r="AL17" s="37" t="s">
        <v>158</v>
      </c>
      <c r="AM17" s="37" t="s">
        <v>22</v>
      </c>
      <c r="AN17" s="37" t="s">
        <v>23</v>
      </c>
      <c r="AO17" s="37" t="s">
        <v>24</v>
      </c>
      <c r="AP17" s="37" t="s">
        <v>25</v>
      </c>
      <c r="AQ17" s="37" t="s">
        <v>91</v>
      </c>
      <c r="AR17" s="37" t="s">
        <v>92</v>
      </c>
      <c r="AS17" s="37" t="s">
        <v>93</v>
      </c>
      <c r="AT17" s="37" t="s">
        <v>94</v>
      </c>
      <c r="AU17" s="37" t="s">
        <v>70</v>
      </c>
      <c r="AV17" s="37" t="s">
        <v>31</v>
      </c>
      <c r="AW17" s="37" t="s">
        <v>32</v>
      </c>
      <c r="AX17" s="37" t="s">
        <v>33</v>
      </c>
      <c r="AY17" s="37" t="s">
        <v>121</v>
      </c>
      <c r="AZ17" s="37" t="s">
        <v>122</v>
      </c>
      <c r="BA17" s="37" t="s">
        <v>123</v>
      </c>
      <c r="BB17" s="39" t="s">
        <v>124</v>
      </c>
      <c r="BC17" s="191"/>
      <c r="BD17" s="194"/>
      <c r="BE17" s="194"/>
      <c r="BF17" s="197"/>
      <c r="BG17" s="194"/>
      <c r="BH17" s="194"/>
      <c r="BI17" s="186"/>
    </row>
    <row r="18" spans="1:65" ht="12.75" customHeight="1" thickBot="1" x14ac:dyDescent="0.25">
      <c r="A18" s="172"/>
      <c r="B18" s="173"/>
      <c r="C18" s="70">
        <v>1</v>
      </c>
      <c r="D18" s="71">
        <v>2</v>
      </c>
      <c r="E18" s="71">
        <v>3</v>
      </c>
      <c r="F18" s="71">
        <v>4</v>
      </c>
      <c r="G18" s="71">
        <v>5</v>
      </c>
      <c r="H18" s="71">
        <v>6</v>
      </c>
      <c r="I18" s="71">
        <v>7</v>
      </c>
      <c r="J18" s="71">
        <v>8</v>
      </c>
      <c r="K18" s="71">
        <v>9</v>
      </c>
      <c r="L18" s="71">
        <v>10</v>
      </c>
      <c r="M18" s="71">
        <v>11</v>
      </c>
      <c r="N18" s="71">
        <v>12</v>
      </c>
      <c r="O18" s="71">
        <v>13</v>
      </c>
      <c r="P18" s="71">
        <v>14</v>
      </c>
      <c r="Q18" s="71">
        <v>15</v>
      </c>
      <c r="R18" s="71">
        <v>16</v>
      </c>
      <c r="S18" s="71">
        <v>17</v>
      </c>
      <c r="T18" s="71">
        <v>18</v>
      </c>
      <c r="U18" s="71">
        <v>19</v>
      </c>
      <c r="V18" s="71">
        <v>20</v>
      </c>
      <c r="W18" s="71">
        <v>21</v>
      </c>
      <c r="X18" s="71">
        <v>22</v>
      </c>
      <c r="Y18" s="71">
        <v>23</v>
      </c>
      <c r="Z18" s="71">
        <v>24</v>
      </c>
      <c r="AA18" s="71">
        <v>25</v>
      </c>
      <c r="AB18" s="71">
        <v>26</v>
      </c>
      <c r="AC18" s="71">
        <v>27</v>
      </c>
      <c r="AD18" s="71">
        <v>28</v>
      </c>
      <c r="AE18" s="71">
        <v>29</v>
      </c>
      <c r="AF18" s="71">
        <v>30</v>
      </c>
      <c r="AG18" s="71">
        <v>31</v>
      </c>
      <c r="AH18" s="71">
        <v>32</v>
      </c>
      <c r="AI18" s="71">
        <v>33</v>
      </c>
      <c r="AJ18" s="71">
        <v>34</v>
      </c>
      <c r="AK18" s="71">
        <v>35</v>
      </c>
      <c r="AL18" s="71">
        <v>36</v>
      </c>
      <c r="AM18" s="71">
        <v>37</v>
      </c>
      <c r="AN18" s="71">
        <v>38</v>
      </c>
      <c r="AO18" s="71">
        <v>39</v>
      </c>
      <c r="AP18" s="71">
        <v>40</v>
      </c>
      <c r="AQ18" s="71">
        <v>41</v>
      </c>
      <c r="AR18" s="71">
        <v>42</v>
      </c>
      <c r="AS18" s="71">
        <v>43</v>
      </c>
      <c r="AT18" s="71">
        <v>44</v>
      </c>
      <c r="AU18" s="71">
        <v>45</v>
      </c>
      <c r="AV18" s="71">
        <v>46</v>
      </c>
      <c r="AW18" s="71">
        <v>47</v>
      </c>
      <c r="AX18" s="71">
        <v>48</v>
      </c>
      <c r="AY18" s="71">
        <v>49</v>
      </c>
      <c r="AZ18" s="71">
        <v>50</v>
      </c>
      <c r="BA18" s="71">
        <v>51</v>
      </c>
      <c r="BB18" s="72">
        <v>52</v>
      </c>
      <c r="BC18" s="191"/>
      <c r="BD18" s="194"/>
      <c r="BE18" s="194"/>
      <c r="BF18" s="197"/>
      <c r="BG18" s="194"/>
      <c r="BH18" s="194"/>
      <c r="BI18" s="186"/>
      <c r="BM18" s="6" t="s">
        <v>76</v>
      </c>
    </row>
    <row r="19" spans="1:65" ht="12.75" customHeight="1" thickBot="1" x14ac:dyDescent="0.25">
      <c r="A19" s="172"/>
      <c r="B19" s="174"/>
      <c r="C19" s="73">
        <v>1</v>
      </c>
      <c r="D19" s="74">
        <v>2</v>
      </c>
      <c r="E19" s="74">
        <v>3</v>
      </c>
      <c r="F19" s="74">
        <v>4</v>
      </c>
      <c r="G19" s="74">
        <v>5</v>
      </c>
      <c r="H19" s="74">
        <v>6</v>
      </c>
      <c r="I19" s="74">
        <v>7</v>
      </c>
      <c r="J19" s="74">
        <v>8</v>
      </c>
      <c r="K19" s="74">
        <v>9</v>
      </c>
      <c r="L19" s="74">
        <v>10</v>
      </c>
      <c r="M19" s="74">
        <v>11</v>
      </c>
      <c r="N19" s="74">
        <v>12</v>
      </c>
      <c r="O19" s="74">
        <v>13</v>
      </c>
      <c r="P19" s="74">
        <v>14</v>
      </c>
      <c r="Q19" s="74">
        <v>15</v>
      </c>
      <c r="R19" s="74">
        <v>16</v>
      </c>
      <c r="S19" s="74">
        <v>17</v>
      </c>
      <c r="T19" s="74">
        <v>18</v>
      </c>
      <c r="U19" s="74"/>
      <c r="V19" s="74"/>
      <c r="W19" s="74"/>
      <c r="X19" s="74"/>
      <c r="Y19" s="74"/>
      <c r="Z19" s="74">
        <v>1</v>
      </c>
      <c r="AA19" s="74">
        <v>2</v>
      </c>
      <c r="AB19" s="74">
        <v>3</v>
      </c>
      <c r="AC19" s="74">
        <v>4</v>
      </c>
      <c r="AD19" s="74">
        <v>5</v>
      </c>
      <c r="AE19" s="74">
        <v>6</v>
      </c>
      <c r="AF19" s="74">
        <v>7</v>
      </c>
      <c r="AG19" s="74">
        <v>8</v>
      </c>
      <c r="AH19" s="74">
        <v>9</v>
      </c>
      <c r="AI19" s="74">
        <v>10</v>
      </c>
      <c r="AJ19" s="74">
        <v>11</v>
      </c>
      <c r="AK19" s="74">
        <v>12</v>
      </c>
      <c r="AL19" s="74">
        <v>13</v>
      </c>
      <c r="AM19" s="74">
        <v>14</v>
      </c>
      <c r="AN19" s="74">
        <v>15</v>
      </c>
      <c r="AO19" s="74">
        <v>16</v>
      </c>
      <c r="AP19" s="74">
        <v>17</v>
      </c>
      <c r="AQ19" s="74"/>
      <c r="AR19" s="74"/>
      <c r="AS19" s="74"/>
      <c r="AT19" s="74">
        <v>1</v>
      </c>
      <c r="AU19" s="74">
        <v>2</v>
      </c>
      <c r="AV19" s="74">
        <v>3</v>
      </c>
      <c r="AW19" s="74">
        <v>4</v>
      </c>
      <c r="AX19" s="74">
        <v>5</v>
      </c>
      <c r="AY19" s="74">
        <v>6</v>
      </c>
      <c r="AZ19" s="74">
        <v>7</v>
      </c>
      <c r="BA19" s="74">
        <v>8</v>
      </c>
      <c r="BB19" s="74">
        <v>9</v>
      </c>
      <c r="BC19" s="192"/>
      <c r="BD19" s="195"/>
      <c r="BE19" s="195"/>
      <c r="BF19" s="197"/>
      <c r="BG19" s="195"/>
      <c r="BH19" s="195"/>
      <c r="BI19" s="187"/>
    </row>
    <row r="20" spans="1:65" s="28" customFormat="1" ht="15" customHeight="1" x14ac:dyDescent="0.2">
      <c r="A20" s="199">
        <v>1</v>
      </c>
      <c r="B20" s="200"/>
      <c r="C20" s="26"/>
      <c r="D20" s="25"/>
      <c r="E20" s="25"/>
      <c r="F20" s="25"/>
      <c r="G20" s="25"/>
      <c r="H20" s="25"/>
      <c r="I20" s="25" t="s">
        <v>12</v>
      </c>
      <c r="J20" s="25" t="s">
        <v>12</v>
      </c>
      <c r="K20" s="25"/>
      <c r="L20" s="25"/>
      <c r="M20" s="25"/>
      <c r="N20" s="25"/>
      <c r="O20" s="25"/>
      <c r="P20" s="25"/>
      <c r="Q20" s="25"/>
      <c r="R20" s="25"/>
      <c r="S20" s="25" t="s">
        <v>12</v>
      </c>
      <c r="T20" s="25" t="s">
        <v>12</v>
      </c>
      <c r="U20" s="25" t="s">
        <v>73</v>
      </c>
      <c r="V20" s="25" t="s">
        <v>72</v>
      </c>
      <c r="W20" s="25" t="s">
        <v>72</v>
      </c>
      <c r="X20" s="25" t="s">
        <v>73</v>
      </c>
      <c r="Y20" s="25" t="s">
        <v>73</v>
      </c>
      <c r="Z20" s="25"/>
      <c r="AA20" s="25"/>
      <c r="AB20" s="25"/>
      <c r="AC20" s="25"/>
      <c r="AD20" s="25"/>
      <c r="AE20" s="25" t="s">
        <v>12</v>
      </c>
      <c r="AF20" s="25" t="s">
        <v>12</v>
      </c>
      <c r="AG20" s="25"/>
      <c r="AH20" s="25"/>
      <c r="AI20" s="25"/>
      <c r="AJ20" s="25"/>
      <c r="AK20" s="25"/>
      <c r="AL20" s="25"/>
      <c r="AM20" s="25"/>
      <c r="AN20" s="25"/>
      <c r="AO20" s="25" t="s">
        <v>12</v>
      </c>
      <c r="AP20" s="25" t="s">
        <v>12</v>
      </c>
      <c r="AQ20" s="25" t="s">
        <v>72</v>
      </c>
      <c r="AR20" s="25" t="s">
        <v>72</v>
      </c>
      <c r="AS20" s="25" t="s">
        <v>72</v>
      </c>
      <c r="AT20" s="25" t="s">
        <v>73</v>
      </c>
      <c r="AU20" s="25" t="s">
        <v>73</v>
      </c>
      <c r="AV20" s="25" t="s">
        <v>73</v>
      </c>
      <c r="AW20" s="25" t="s">
        <v>73</v>
      </c>
      <c r="AX20" s="25" t="s">
        <v>73</v>
      </c>
      <c r="AY20" s="25" t="s">
        <v>73</v>
      </c>
      <c r="AZ20" s="25" t="s">
        <v>73</v>
      </c>
      <c r="BA20" s="25" t="s">
        <v>73</v>
      </c>
      <c r="BB20" s="54" t="s">
        <v>73</v>
      </c>
      <c r="BC20" s="26">
        <v>35</v>
      </c>
      <c r="BD20" s="25">
        <v>5</v>
      </c>
      <c r="BE20" s="25"/>
      <c r="BF20" s="25"/>
      <c r="BG20" s="25"/>
      <c r="BH20" s="25">
        <v>12</v>
      </c>
      <c r="BI20" s="27">
        <f>SUM(BC20:BH20)</f>
        <v>52</v>
      </c>
    </row>
    <row r="21" spans="1:65" s="28" customFormat="1" ht="15" customHeight="1" thickBot="1" x14ac:dyDescent="0.25">
      <c r="A21" s="188">
        <v>2</v>
      </c>
      <c r="B21" s="189"/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2" t="s">
        <v>12</v>
      </c>
      <c r="P21" s="52" t="s">
        <v>12</v>
      </c>
      <c r="Q21" s="52"/>
      <c r="R21" s="52"/>
      <c r="S21" s="52" t="s">
        <v>12</v>
      </c>
      <c r="T21" s="52" t="s">
        <v>12</v>
      </c>
      <c r="U21" s="52" t="s">
        <v>73</v>
      </c>
      <c r="V21" s="52" t="s">
        <v>72</v>
      </c>
      <c r="W21" s="52" t="s">
        <v>72</v>
      </c>
      <c r="X21" s="51" t="s">
        <v>125</v>
      </c>
      <c r="Y21" s="51" t="s">
        <v>125</v>
      </c>
      <c r="Z21" s="51" t="s">
        <v>125</v>
      </c>
      <c r="AA21" s="51" t="s">
        <v>125</v>
      </c>
      <c r="AB21" s="51" t="s">
        <v>125</v>
      </c>
      <c r="AC21" s="51" t="s">
        <v>125</v>
      </c>
      <c r="AD21" s="51" t="s">
        <v>125</v>
      </c>
      <c r="AE21" s="51" t="s">
        <v>125</v>
      </c>
      <c r="AF21" s="51" t="s">
        <v>125</v>
      </c>
      <c r="AG21" s="51" t="s">
        <v>115</v>
      </c>
      <c r="AH21" s="51" t="s">
        <v>115</v>
      </c>
      <c r="AI21" s="51" t="s">
        <v>115</v>
      </c>
      <c r="AJ21" s="51" t="s">
        <v>115</v>
      </c>
      <c r="AK21" s="51" t="s">
        <v>115</v>
      </c>
      <c r="AL21" s="51" t="s">
        <v>115</v>
      </c>
      <c r="AM21" s="51" t="s">
        <v>115</v>
      </c>
      <c r="AN21" s="51" t="s">
        <v>115</v>
      </c>
      <c r="AO21" s="51" t="s">
        <v>96</v>
      </c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5"/>
      <c r="BC21" s="56">
        <v>18</v>
      </c>
      <c r="BD21" s="57">
        <v>2</v>
      </c>
      <c r="BE21" s="57">
        <v>9</v>
      </c>
      <c r="BF21" s="57">
        <v>8</v>
      </c>
      <c r="BG21" s="57">
        <v>1</v>
      </c>
      <c r="BH21" s="57">
        <v>1</v>
      </c>
      <c r="BI21" s="58">
        <f>SUM(BC21:BH21)</f>
        <v>39</v>
      </c>
    </row>
    <row r="22" spans="1:65" ht="12.75" customHeight="1" x14ac:dyDescent="0.2">
      <c r="B22" s="61"/>
      <c r="C22" s="6" t="s">
        <v>29</v>
      </c>
      <c r="E22" s="11"/>
      <c r="F22" s="11"/>
      <c r="G22" s="11"/>
      <c r="H22" s="11"/>
      <c r="I22" s="11"/>
      <c r="J22" s="11"/>
      <c r="N22" s="65" t="s">
        <v>56</v>
      </c>
      <c r="O22" s="11" t="s">
        <v>54</v>
      </c>
      <c r="P22" s="11"/>
      <c r="Q22" s="11"/>
      <c r="R22" s="11"/>
      <c r="S22" s="11"/>
      <c r="T22" s="11"/>
      <c r="U22" s="11"/>
      <c r="Y22" s="11"/>
      <c r="AC22" s="61" t="s">
        <v>12</v>
      </c>
      <c r="AD22" s="11" t="s">
        <v>20</v>
      </c>
      <c r="AE22" s="11"/>
      <c r="AF22" s="11"/>
      <c r="AG22" s="11"/>
      <c r="AH22" s="11"/>
      <c r="AI22" s="11"/>
      <c r="AJ22" s="11"/>
      <c r="AK22" s="11"/>
      <c r="AP22" s="12" t="s">
        <v>95</v>
      </c>
      <c r="AR22" s="13" t="s">
        <v>97</v>
      </c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I22" s="11"/>
    </row>
    <row r="23" spans="1:65" ht="12.75" customHeight="1" x14ac:dyDescent="0.2">
      <c r="B23" s="61" t="s">
        <v>55</v>
      </c>
      <c r="C23" s="6" t="s">
        <v>19</v>
      </c>
      <c r="E23" s="11"/>
      <c r="F23" s="11"/>
      <c r="G23" s="11"/>
      <c r="H23" s="11"/>
      <c r="I23" s="11"/>
      <c r="J23" s="11"/>
      <c r="N23" s="65" t="s">
        <v>13</v>
      </c>
      <c r="O23" s="11" t="s">
        <v>21</v>
      </c>
      <c r="P23" s="11"/>
      <c r="Q23" s="11"/>
      <c r="R23" s="11"/>
      <c r="S23" s="11"/>
      <c r="T23" s="11"/>
      <c r="U23" s="11"/>
      <c r="Y23" s="11"/>
      <c r="Z23" s="14"/>
      <c r="AA23" s="11"/>
      <c r="AC23" s="65"/>
      <c r="AD23" s="11"/>
      <c r="AE23" s="11"/>
      <c r="AF23" s="11"/>
      <c r="AG23" s="11"/>
      <c r="AH23" s="11"/>
      <c r="AI23" s="11"/>
      <c r="AJ23" s="11"/>
      <c r="AK23" s="11"/>
      <c r="AP23" s="12" t="s">
        <v>96</v>
      </c>
      <c r="AR23" s="198" t="s">
        <v>90</v>
      </c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I23" s="11"/>
    </row>
    <row r="24" spans="1:65" ht="19.5" customHeight="1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P24" s="1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</row>
    <row r="25" spans="1:65" ht="21" customHeight="1" thickBot="1" x14ac:dyDescent="0.25">
      <c r="A25" s="210" t="s">
        <v>34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</row>
    <row r="26" spans="1:65" ht="12.75" customHeight="1" thickBot="1" x14ac:dyDescent="0.25">
      <c r="A26" s="324" t="s">
        <v>35</v>
      </c>
      <c r="B26" s="213" t="s">
        <v>47</v>
      </c>
      <c r="C26" s="214"/>
      <c r="D26" s="214"/>
      <c r="E26" s="214"/>
      <c r="F26" s="214"/>
      <c r="G26" s="214"/>
      <c r="H26" s="214"/>
      <c r="I26" s="214"/>
      <c r="J26" s="267" t="s">
        <v>126</v>
      </c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9"/>
      <c r="AH26" s="267" t="s">
        <v>127</v>
      </c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9"/>
      <c r="BF26" s="258" t="s">
        <v>57</v>
      </c>
      <c r="BG26" s="259"/>
      <c r="BH26" s="259"/>
      <c r="BI26" s="260"/>
      <c r="BJ26" s="255" t="s">
        <v>62</v>
      </c>
      <c r="BK26" s="15"/>
    </row>
    <row r="27" spans="1:65" ht="12.75" customHeight="1" x14ac:dyDescent="0.2">
      <c r="A27" s="325"/>
      <c r="B27" s="215"/>
      <c r="C27" s="216"/>
      <c r="D27" s="216"/>
      <c r="E27" s="216"/>
      <c r="F27" s="216"/>
      <c r="G27" s="216"/>
      <c r="H27" s="216"/>
      <c r="I27" s="216"/>
      <c r="J27" s="270" t="s">
        <v>43</v>
      </c>
      <c r="K27" s="299"/>
      <c r="L27" s="270" t="s">
        <v>59</v>
      </c>
      <c r="M27" s="271"/>
      <c r="N27" s="207" t="s">
        <v>45</v>
      </c>
      <c r="O27" s="208"/>
      <c r="P27" s="208"/>
      <c r="Q27" s="208"/>
      <c r="R27" s="208"/>
      <c r="S27" s="208"/>
      <c r="T27" s="208"/>
      <c r="U27" s="209"/>
      <c r="V27" s="241" t="s">
        <v>63</v>
      </c>
      <c r="W27" s="242"/>
      <c r="X27" s="241" t="s">
        <v>64</v>
      </c>
      <c r="Y27" s="242"/>
      <c r="Z27" s="241" t="s">
        <v>39</v>
      </c>
      <c r="AA27" s="242"/>
      <c r="AB27" s="207" t="s">
        <v>38</v>
      </c>
      <c r="AC27" s="208"/>
      <c r="AD27" s="208"/>
      <c r="AE27" s="208"/>
      <c r="AF27" s="208"/>
      <c r="AG27" s="247"/>
      <c r="AH27" s="270" t="s">
        <v>43</v>
      </c>
      <c r="AI27" s="299"/>
      <c r="AJ27" s="270" t="s">
        <v>59</v>
      </c>
      <c r="AK27" s="271"/>
      <c r="AL27" s="207" t="s">
        <v>45</v>
      </c>
      <c r="AM27" s="208"/>
      <c r="AN27" s="208"/>
      <c r="AO27" s="208"/>
      <c r="AP27" s="208"/>
      <c r="AQ27" s="208"/>
      <c r="AR27" s="208"/>
      <c r="AS27" s="209"/>
      <c r="AT27" s="241" t="s">
        <v>65</v>
      </c>
      <c r="AU27" s="242"/>
      <c r="AV27" s="241" t="s">
        <v>64</v>
      </c>
      <c r="AW27" s="242"/>
      <c r="AX27" s="241" t="s">
        <v>39</v>
      </c>
      <c r="AY27" s="242"/>
      <c r="AZ27" s="207" t="s">
        <v>38</v>
      </c>
      <c r="BA27" s="208"/>
      <c r="BB27" s="208"/>
      <c r="BC27" s="208"/>
      <c r="BD27" s="208"/>
      <c r="BE27" s="247"/>
      <c r="BF27" s="261"/>
      <c r="BG27" s="262"/>
      <c r="BH27" s="262"/>
      <c r="BI27" s="263"/>
      <c r="BJ27" s="256"/>
      <c r="BK27" s="20"/>
    </row>
    <row r="28" spans="1:65" ht="12.75" customHeight="1" x14ac:dyDescent="0.2">
      <c r="A28" s="325"/>
      <c r="B28" s="215"/>
      <c r="C28" s="216"/>
      <c r="D28" s="216"/>
      <c r="E28" s="216"/>
      <c r="F28" s="216"/>
      <c r="G28" s="216"/>
      <c r="H28" s="216"/>
      <c r="I28" s="216"/>
      <c r="J28" s="272"/>
      <c r="K28" s="300"/>
      <c r="L28" s="272"/>
      <c r="M28" s="273"/>
      <c r="N28" s="226" t="s">
        <v>42</v>
      </c>
      <c r="O28" s="227"/>
      <c r="P28" s="204" t="s">
        <v>44</v>
      </c>
      <c r="Q28" s="205"/>
      <c r="R28" s="205"/>
      <c r="S28" s="205"/>
      <c r="T28" s="205"/>
      <c r="U28" s="206"/>
      <c r="V28" s="243"/>
      <c r="W28" s="244"/>
      <c r="X28" s="243"/>
      <c r="Y28" s="244"/>
      <c r="Z28" s="243"/>
      <c r="AA28" s="244"/>
      <c r="AB28" s="302" t="s">
        <v>46</v>
      </c>
      <c r="AC28" s="303"/>
      <c r="AD28" s="226" t="s">
        <v>37</v>
      </c>
      <c r="AE28" s="227"/>
      <c r="AF28" s="304" t="s">
        <v>36</v>
      </c>
      <c r="AG28" s="305"/>
      <c r="AH28" s="272"/>
      <c r="AI28" s="300"/>
      <c r="AJ28" s="272"/>
      <c r="AK28" s="273"/>
      <c r="AL28" s="226" t="s">
        <v>42</v>
      </c>
      <c r="AM28" s="227"/>
      <c r="AN28" s="204" t="s">
        <v>44</v>
      </c>
      <c r="AO28" s="205"/>
      <c r="AP28" s="205"/>
      <c r="AQ28" s="205"/>
      <c r="AR28" s="205"/>
      <c r="AS28" s="206"/>
      <c r="AT28" s="243"/>
      <c r="AU28" s="244"/>
      <c r="AV28" s="243"/>
      <c r="AW28" s="244"/>
      <c r="AX28" s="243"/>
      <c r="AY28" s="244"/>
      <c r="AZ28" s="302" t="s">
        <v>46</v>
      </c>
      <c r="BA28" s="303"/>
      <c r="BB28" s="226" t="s">
        <v>37</v>
      </c>
      <c r="BC28" s="227"/>
      <c r="BD28" s="304" t="s">
        <v>36</v>
      </c>
      <c r="BE28" s="305"/>
      <c r="BF28" s="261"/>
      <c r="BG28" s="262"/>
      <c r="BH28" s="262"/>
      <c r="BI28" s="263"/>
      <c r="BJ28" s="256"/>
      <c r="BK28" s="20"/>
    </row>
    <row r="29" spans="1:65" ht="51" customHeight="1" thickBot="1" x14ac:dyDescent="0.25">
      <c r="A29" s="326"/>
      <c r="B29" s="217"/>
      <c r="C29" s="218"/>
      <c r="D29" s="218"/>
      <c r="E29" s="218"/>
      <c r="F29" s="218"/>
      <c r="G29" s="218"/>
      <c r="H29" s="218"/>
      <c r="I29" s="218"/>
      <c r="J29" s="274"/>
      <c r="K29" s="301"/>
      <c r="L29" s="274"/>
      <c r="M29" s="229"/>
      <c r="N29" s="228"/>
      <c r="O29" s="229"/>
      <c r="P29" s="308" t="s">
        <v>41</v>
      </c>
      <c r="Q29" s="309"/>
      <c r="R29" s="230" t="s">
        <v>58</v>
      </c>
      <c r="S29" s="231"/>
      <c r="T29" s="308" t="s">
        <v>40</v>
      </c>
      <c r="U29" s="309"/>
      <c r="V29" s="245"/>
      <c r="W29" s="246"/>
      <c r="X29" s="245"/>
      <c r="Y29" s="246"/>
      <c r="Z29" s="245"/>
      <c r="AA29" s="246"/>
      <c r="AB29" s="245"/>
      <c r="AC29" s="246"/>
      <c r="AD29" s="228"/>
      <c r="AE29" s="229"/>
      <c r="AF29" s="306"/>
      <c r="AG29" s="307"/>
      <c r="AH29" s="274"/>
      <c r="AI29" s="301"/>
      <c r="AJ29" s="274"/>
      <c r="AK29" s="229"/>
      <c r="AL29" s="228"/>
      <c r="AM29" s="229"/>
      <c r="AN29" s="308" t="s">
        <v>41</v>
      </c>
      <c r="AO29" s="309"/>
      <c r="AP29" s="230" t="s">
        <v>58</v>
      </c>
      <c r="AQ29" s="231"/>
      <c r="AR29" s="308" t="s">
        <v>40</v>
      </c>
      <c r="AS29" s="309"/>
      <c r="AT29" s="245"/>
      <c r="AU29" s="246"/>
      <c r="AV29" s="245"/>
      <c r="AW29" s="246"/>
      <c r="AX29" s="245"/>
      <c r="AY29" s="246"/>
      <c r="AZ29" s="245"/>
      <c r="BA29" s="246"/>
      <c r="BB29" s="228"/>
      <c r="BC29" s="229"/>
      <c r="BD29" s="306"/>
      <c r="BE29" s="307"/>
      <c r="BF29" s="264"/>
      <c r="BG29" s="265"/>
      <c r="BH29" s="265"/>
      <c r="BI29" s="266"/>
      <c r="BJ29" s="257"/>
      <c r="BK29" s="20"/>
    </row>
    <row r="30" spans="1:65" ht="21.75" customHeight="1" thickBot="1" x14ac:dyDescent="0.25">
      <c r="A30" s="248" t="s">
        <v>149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249"/>
    </row>
    <row r="31" spans="1:65" ht="36.75" customHeight="1" x14ac:dyDescent="0.2">
      <c r="A31" s="68">
        <v>1</v>
      </c>
      <c r="B31" s="239" t="s">
        <v>75</v>
      </c>
      <c r="C31" s="239"/>
      <c r="D31" s="239"/>
      <c r="E31" s="239"/>
      <c r="F31" s="239"/>
      <c r="G31" s="239"/>
      <c r="H31" s="239"/>
      <c r="I31" s="240"/>
      <c r="J31" s="314">
        <v>6</v>
      </c>
      <c r="K31" s="315"/>
      <c r="L31" s="237">
        <f t="shared" ref="L31" si="0">J31*30</f>
        <v>180</v>
      </c>
      <c r="M31" s="238"/>
      <c r="N31" s="238">
        <v>72</v>
      </c>
      <c r="O31" s="238"/>
      <c r="P31" s="253">
        <v>32</v>
      </c>
      <c r="Q31" s="253"/>
      <c r="R31" s="238"/>
      <c r="S31" s="238"/>
      <c r="T31" s="278" t="s">
        <v>128</v>
      </c>
      <c r="U31" s="278"/>
      <c r="V31" s="238">
        <f t="shared" ref="V31" si="1">L31-N31</f>
        <v>108</v>
      </c>
      <c r="W31" s="253"/>
      <c r="X31" s="253"/>
      <c r="Y31" s="253"/>
      <c r="Z31" s="238">
        <f t="shared" ref="Z31" si="2">N31/18</f>
        <v>4</v>
      </c>
      <c r="AA31" s="238"/>
      <c r="AB31" s="211"/>
      <c r="AC31" s="211"/>
      <c r="AD31" s="253">
        <v>1</v>
      </c>
      <c r="AE31" s="253"/>
      <c r="AF31" s="253"/>
      <c r="AG31" s="254"/>
      <c r="AH31" s="311"/>
      <c r="AI31" s="312"/>
      <c r="AJ31" s="310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2"/>
      <c r="BF31" s="250" t="s">
        <v>143</v>
      </c>
      <c r="BG31" s="251"/>
      <c r="BH31" s="251"/>
      <c r="BI31" s="252"/>
      <c r="BJ31" s="75" t="s">
        <v>87</v>
      </c>
      <c r="BK31" s="76">
        <f t="shared" ref="BK31:BK36" si="3">N31/L31</f>
        <v>0.4</v>
      </c>
    </row>
    <row r="32" spans="1:65" ht="39" customHeight="1" x14ac:dyDescent="0.2">
      <c r="A32" s="64">
        <v>2</v>
      </c>
      <c r="B32" s="322" t="s">
        <v>74</v>
      </c>
      <c r="C32" s="322"/>
      <c r="D32" s="322"/>
      <c r="E32" s="322"/>
      <c r="F32" s="322"/>
      <c r="G32" s="322"/>
      <c r="H32" s="322"/>
      <c r="I32" s="323"/>
      <c r="J32" s="141">
        <v>6</v>
      </c>
      <c r="K32" s="142"/>
      <c r="L32" s="316">
        <f t="shared" ref="L32" si="4">J32*30</f>
        <v>180</v>
      </c>
      <c r="M32" s="136"/>
      <c r="N32" s="136">
        <v>72</v>
      </c>
      <c r="O32" s="136"/>
      <c r="P32" s="131">
        <v>32</v>
      </c>
      <c r="Q32" s="131"/>
      <c r="R32" s="136"/>
      <c r="S32" s="136"/>
      <c r="T32" s="140" t="s">
        <v>128</v>
      </c>
      <c r="U32" s="140"/>
      <c r="V32" s="136">
        <f t="shared" ref="V32" si="5">L32-N32</f>
        <v>108</v>
      </c>
      <c r="W32" s="131"/>
      <c r="X32" s="131"/>
      <c r="Y32" s="131"/>
      <c r="Z32" s="136">
        <f t="shared" ref="Z32" si="6">N32/18</f>
        <v>4</v>
      </c>
      <c r="AA32" s="136"/>
      <c r="AB32" s="78"/>
      <c r="AC32" s="78"/>
      <c r="AD32" s="131">
        <v>1</v>
      </c>
      <c r="AE32" s="131"/>
      <c r="AF32" s="131"/>
      <c r="AG32" s="132"/>
      <c r="AH32" s="95"/>
      <c r="AI32" s="79"/>
      <c r="AJ32" s="10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100"/>
      <c r="BF32" s="128" t="s">
        <v>142</v>
      </c>
      <c r="BG32" s="129"/>
      <c r="BH32" s="129"/>
      <c r="BI32" s="130"/>
      <c r="BJ32" s="17" t="s">
        <v>87</v>
      </c>
      <c r="BK32" s="76">
        <f t="shared" si="3"/>
        <v>0.4</v>
      </c>
    </row>
    <row r="33" spans="1:63" ht="35.25" customHeight="1" x14ac:dyDescent="0.2">
      <c r="A33" s="64">
        <v>3</v>
      </c>
      <c r="B33" s="163" t="s">
        <v>129</v>
      </c>
      <c r="C33" s="163"/>
      <c r="D33" s="163"/>
      <c r="E33" s="163"/>
      <c r="F33" s="163"/>
      <c r="G33" s="163"/>
      <c r="H33" s="163"/>
      <c r="I33" s="164"/>
      <c r="J33" s="201">
        <v>4</v>
      </c>
      <c r="K33" s="202"/>
      <c r="L33" s="161">
        <f t="shared" ref="L33:L37" si="7">J33*30</f>
        <v>120</v>
      </c>
      <c r="M33" s="162"/>
      <c r="N33" s="136">
        <v>46</v>
      </c>
      <c r="O33" s="136"/>
      <c r="P33" s="131">
        <v>18</v>
      </c>
      <c r="Q33" s="131"/>
      <c r="R33" s="136"/>
      <c r="S33" s="136"/>
      <c r="T33" s="140" t="s">
        <v>130</v>
      </c>
      <c r="U33" s="140"/>
      <c r="V33" s="136">
        <f t="shared" ref="V33:V37" si="8">L33-N33</f>
        <v>74</v>
      </c>
      <c r="W33" s="131"/>
      <c r="X33" s="131"/>
      <c r="Y33" s="131"/>
      <c r="Z33" s="136">
        <f t="shared" ref="Z33:Z37" si="9">N33/18</f>
        <v>2.5555555555555554</v>
      </c>
      <c r="AA33" s="136"/>
      <c r="AB33" s="233"/>
      <c r="AC33" s="233"/>
      <c r="AD33" s="233">
        <v>1</v>
      </c>
      <c r="AE33" s="233"/>
      <c r="AF33" s="233"/>
      <c r="AG33" s="279"/>
      <c r="AH33" s="282"/>
      <c r="AI33" s="276"/>
      <c r="AJ33" s="280"/>
      <c r="AK33" s="281"/>
      <c r="AL33" s="279"/>
      <c r="AM33" s="281"/>
      <c r="AN33" s="279"/>
      <c r="AO33" s="281"/>
      <c r="AP33" s="279"/>
      <c r="AQ33" s="281"/>
      <c r="AR33" s="279"/>
      <c r="AS33" s="281"/>
      <c r="AT33" s="279"/>
      <c r="AU33" s="281"/>
      <c r="AV33" s="279"/>
      <c r="AW33" s="281"/>
      <c r="AX33" s="279"/>
      <c r="AY33" s="281"/>
      <c r="AZ33" s="279"/>
      <c r="BA33" s="281"/>
      <c r="BB33" s="279"/>
      <c r="BC33" s="281"/>
      <c r="BD33" s="279"/>
      <c r="BE33" s="280"/>
      <c r="BF33" s="125" t="s">
        <v>143</v>
      </c>
      <c r="BG33" s="126"/>
      <c r="BH33" s="126"/>
      <c r="BI33" s="127"/>
      <c r="BJ33" s="16"/>
      <c r="BK33" s="76">
        <f t="shared" si="3"/>
        <v>0.38333333333333336</v>
      </c>
    </row>
    <row r="34" spans="1:63" ht="38.25" customHeight="1" x14ac:dyDescent="0.2">
      <c r="A34" s="64">
        <v>4</v>
      </c>
      <c r="B34" s="163" t="s">
        <v>131</v>
      </c>
      <c r="C34" s="163"/>
      <c r="D34" s="163"/>
      <c r="E34" s="163"/>
      <c r="F34" s="163"/>
      <c r="G34" s="163"/>
      <c r="H34" s="163"/>
      <c r="I34" s="164"/>
      <c r="J34" s="201">
        <v>3</v>
      </c>
      <c r="K34" s="202"/>
      <c r="L34" s="161">
        <f t="shared" si="7"/>
        <v>90</v>
      </c>
      <c r="M34" s="162"/>
      <c r="N34" s="136">
        <v>36</v>
      </c>
      <c r="O34" s="136"/>
      <c r="P34" s="131">
        <v>18</v>
      </c>
      <c r="Q34" s="131"/>
      <c r="R34" s="136"/>
      <c r="S34" s="136"/>
      <c r="T34" s="140" t="s">
        <v>80</v>
      </c>
      <c r="U34" s="140"/>
      <c r="V34" s="136">
        <f t="shared" si="8"/>
        <v>54</v>
      </c>
      <c r="W34" s="131"/>
      <c r="X34" s="131"/>
      <c r="Y34" s="131"/>
      <c r="Z34" s="136">
        <f t="shared" si="9"/>
        <v>2</v>
      </c>
      <c r="AA34" s="136"/>
      <c r="AB34" s="78"/>
      <c r="AC34" s="78"/>
      <c r="AD34" s="78"/>
      <c r="AE34" s="78"/>
      <c r="AF34" s="78">
        <v>1</v>
      </c>
      <c r="AG34" s="100"/>
      <c r="AH34" s="95"/>
      <c r="AI34" s="79"/>
      <c r="AJ34" s="277"/>
      <c r="AK34" s="118"/>
      <c r="AL34" s="277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9"/>
      <c r="BF34" s="153" t="s">
        <v>146</v>
      </c>
      <c r="BG34" s="154"/>
      <c r="BH34" s="154"/>
      <c r="BI34" s="155"/>
      <c r="BJ34" s="16" t="s">
        <v>87</v>
      </c>
      <c r="BK34" s="76">
        <f t="shared" si="3"/>
        <v>0.4</v>
      </c>
    </row>
    <row r="35" spans="1:63" ht="100.15" customHeight="1" x14ac:dyDescent="0.2">
      <c r="A35" s="64">
        <v>5</v>
      </c>
      <c r="B35" s="165" t="s">
        <v>177</v>
      </c>
      <c r="C35" s="165"/>
      <c r="D35" s="165"/>
      <c r="E35" s="165"/>
      <c r="F35" s="165"/>
      <c r="G35" s="165"/>
      <c r="H35" s="165"/>
      <c r="I35" s="166"/>
      <c r="J35" s="141">
        <v>3</v>
      </c>
      <c r="K35" s="142"/>
      <c r="L35" s="134">
        <f t="shared" si="7"/>
        <v>90</v>
      </c>
      <c r="M35" s="135"/>
      <c r="N35" s="133">
        <f>P35+R35+T35</f>
        <v>34</v>
      </c>
      <c r="O35" s="133"/>
      <c r="P35" s="133">
        <v>20</v>
      </c>
      <c r="Q35" s="133"/>
      <c r="R35" s="133">
        <v>14</v>
      </c>
      <c r="S35" s="133"/>
      <c r="T35" s="133"/>
      <c r="U35" s="133"/>
      <c r="V35" s="133">
        <f t="shared" si="8"/>
        <v>56</v>
      </c>
      <c r="W35" s="133"/>
      <c r="X35" s="131"/>
      <c r="Y35" s="131"/>
      <c r="Z35" s="136">
        <f t="shared" si="9"/>
        <v>1.8888888888888888</v>
      </c>
      <c r="AA35" s="136"/>
      <c r="AB35" s="233"/>
      <c r="AC35" s="233"/>
      <c r="AD35" s="131"/>
      <c r="AE35" s="131"/>
      <c r="AF35" s="131">
        <v>1</v>
      </c>
      <c r="AG35" s="132"/>
      <c r="AH35" s="282"/>
      <c r="AI35" s="276"/>
      <c r="AJ35" s="281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79"/>
      <c r="BF35" s="128" t="s">
        <v>141</v>
      </c>
      <c r="BG35" s="129"/>
      <c r="BH35" s="129"/>
      <c r="BI35" s="130"/>
      <c r="BJ35" s="17" t="s">
        <v>87</v>
      </c>
      <c r="BK35" s="76">
        <f t="shared" si="3"/>
        <v>0.37777777777777777</v>
      </c>
    </row>
    <row r="36" spans="1:63" ht="39" customHeight="1" x14ac:dyDescent="0.2">
      <c r="A36" s="64">
        <v>7</v>
      </c>
      <c r="B36" s="219" t="s">
        <v>132</v>
      </c>
      <c r="C36" s="220"/>
      <c r="D36" s="220"/>
      <c r="E36" s="220"/>
      <c r="F36" s="220"/>
      <c r="G36" s="220"/>
      <c r="H36" s="220"/>
      <c r="I36" s="221"/>
      <c r="J36" s="141">
        <v>4</v>
      </c>
      <c r="K36" s="142"/>
      <c r="L36" s="134">
        <f t="shared" si="7"/>
        <v>120</v>
      </c>
      <c r="M36" s="135"/>
      <c r="N36" s="133">
        <v>42</v>
      </c>
      <c r="O36" s="133"/>
      <c r="P36" s="131">
        <v>18</v>
      </c>
      <c r="Q36" s="131"/>
      <c r="R36" s="136"/>
      <c r="S36" s="136"/>
      <c r="T36" s="140" t="s">
        <v>133</v>
      </c>
      <c r="U36" s="140"/>
      <c r="V36" s="133">
        <f t="shared" si="8"/>
        <v>78</v>
      </c>
      <c r="W36" s="133"/>
      <c r="X36" s="131"/>
      <c r="Y36" s="131"/>
      <c r="Z36" s="136">
        <f t="shared" si="9"/>
        <v>2.3333333333333335</v>
      </c>
      <c r="AA36" s="136"/>
      <c r="AB36" s="78"/>
      <c r="AC36" s="78"/>
      <c r="AD36" s="131"/>
      <c r="AE36" s="131"/>
      <c r="AF36" s="131">
        <v>1</v>
      </c>
      <c r="AG36" s="132"/>
      <c r="AH36" s="95"/>
      <c r="AI36" s="79"/>
      <c r="AJ36" s="10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100"/>
      <c r="BF36" s="137"/>
      <c r="BG36" s="138"/>
      <c r="BH36" s="138"/>
      <c r="BI36" s="139"/>
      <c r="BJ36" s="17" t="s">
        <v>87</v>
      </c>
      <c r="BK36" s="76">
        <f t="shared" si="3"/>
        <v>0.35</v>
      </c>
    </row>
    <row r="37" spans="1:63" ht="42.75" customHeight="1" x14ac:dyDescent="0.2">
      <c r="A37" s="64">
        <v>8</v>
      </c>
      <c r="B37" s="146" t="s">
        <v>138</v>
      </c>
      <c r="C37" s="224"/>
      <c r="D37" s="224"/>
      <c r="E37" s="224"/>
      <c r="F37" s="224"/>
      <c r="G37" s="224"/>
      <c r="H37" s="224"/>
      <c r="I37" s="225"/>
      <c r="J37" s="141">
        <v>4</v>
      </c>
      <c r="K37" s="142"/>
      <c r="L37" s="134">
        <f t="shared" si="7"/>
        <v>120</v>
      </c>
      <c r="M37" s="135"/>
      <c r="N37" s="133">
        <v>42</v>
      </c>
      <c r="O37" s="133"/>
      <c r="P37" s="131">
        <v>18</v>
      </c>
      <c r="Q37" s="131"/>
      <c r="R37" s="136"/>
      <c r="S37" s="136"/>
      <c r="T37" s="140" t="s">
        <v>133</v>
      </c>
      <c r="U37" s="140"/>
      <c r="V37" s="133">
        <f t="shared" si="8"/>
        <v>78</v>
      </c>
      <c r="W37" s="133"/>
      <c r="X37" s="131"/>
      <c r="Y37" s="131"/>
      <c r="Z37" s="136">
        <f t="shared" si="9"/>
        <v>2.3333333333333335</v>
      </c>
      <c r="AA37" s="136"/>
      <c r="AB37" s="78"/>
      <c r="AC37" s="78"/>
      <c r="AD37" s="131"/>
      <c r="AE37" s="131"/>
      <c r="AF37" s="131">
        <v>1</v>
      </c>
      <c r="AG37" s="132"/>
      <c r="AH37" s="95"/>
      <c r="AI37" s="79"/>
      <c r="AJ37" s="10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100"/>
      <c r="BF37" s="128"/>
      <c r="BG37" s="129"/>
      <c r="BH37" s="129"/>
      <c r="BI37" s="130"/>
      <c r="BJ37" s="17" t="s">
        <v>87</v>
      </c>
      <c r="BK37" s="76">
        <f>N37/L37</f>
        <v>0.35</v>
      </c>
    </row>
    <row r="38" spans="1:63" ht="17.25" customHeight="1" x14ac:dyDescent="0.2">
      <c r="A38" s="63">
        <v>9</v>
      </c>
      <c r="B38" s="164" t="s">
        <v>77</v>
      </c>
      <c r="C38" s="222"/>
      <c r="D38" s="222"/>
      <c r="E38" s="222"/>
      <c r="F38" s="222"/>
      <c r="G38" s="222"/>
      <c r="H38" s="222"/>
      <c r="I38" s="223"/>
      <c r="J38" s="201"/>
      <c r="K38" s="202"/>
      <c r="L38" s="161"/>
      <c r="M38" s="162"/>
      <c r="N38" s="136"/>
      <c r="O38" s="136"/>
      <c r="P38" s="131"/>
      <c r="Q38" s="131"/>
      <c r="R38" s="136"/>
      <c r="S38" s="136"/>
      <c r="T38" s="140"/>
      <c r="U38" s="140"/>
      <c r="V38" s="136"/>
      <c r="W38" s="131"/>
      <c r="X38" s="131"/>
      <c r="Y38" s="131"/>
      <c r="Z38" s="136"/>
      <c r="AA38" s="136"/>
      <c r="AB38" s="78"/>
      <c r="AC38" s="78"/>
      <c r="AD38" s="131"/>
      <c r="AE38" s="131"/>
      <c r="AF38" s="131"/>
      <c r="AG38" s="132"/>
      <c r="AH38" s="151">
        <v>3</v>
      </c>
      <c r="AI38" s="152"/>
      <c r="AJ38" s="156">
        <f t="shared" ref="AJ38" si="10">AH38*30</f>
        <v>90</v>
      </c>
      <c r="AK38" s="133"/>
      <c r="AL38" s="133">
        <v>30</v>
      </c>
      <c r="AM38" s="131"/>
      <c r="AN38" s="133"/>
      <c r="AO38" s="133"/>
      <c r="AP38" s="133"/>
      <c r="AQ38" s="133"/>
      <c r="AR38" s="133">
        <v>30</v>
      </c>
      <c r="AS38" s="133"/>
      <c r="AT38" s="136">
        <f t="shared" ref="AT38" si="11">AJ38-AL38</f>
        <v>60</v>
      </c>
      <c r="AU38" s="131"/>
      <c r="AV38" s="133"/>
      <c r="AW38" s="133"/>
      <c r="AX38" s="136">
        <f>AL38/17</f>
        <v>1.7647058823529411</v>
      </c>
      <c r="AY38" s="136"/>
      <c r="AZ38" s="78"/>
      <c r="BA38" s="78"/>
      <c r="BB38" s="131">
        <v>2</v>
      </c>
      <c r="BC38" s="131"/>
      <c r="BD38" s="131"/>
      <c r="BE38" s="132"/>
      <c r="BF38" s="137" t="s">
        <v>89</v>
      </c>
      <c r="BG38" s="138"/>
      <c r="BH38" s="138"/>
      <c r="BI38" s="139"/>
      <c r="BJ38" s="17" t="s">
        <v>87</v>
      </c>
      <c r="BK38" s="76">
        <f t="shared" ref="BK38:BK44" si="12">AL38/AJ38</f>
        <v>0.33333333333333331</v>
      </c>
    </row>
    <row r="39" spans="1:63" ht="28.5" customHeight="1" x14ac:dyDescent="0.2">
      <c r="A39" s="64">
        <v>10</v>
      </c>
      <c r="B39" s="93" t="s">
        <v>79</v>
      </c>
      <c r="C39" s="94"/>
      <c r="D39" s="94"/>
      <c r="E39" s="94"/>
      <c r="F39" s="94"/>
      <c r="G39" s="94"/>
      <c r="H39" s="94"/>
      <c r="I39" s="294"/>
      <c r="J39" s="143"/>
      <c r="K39" s="144"/>
      <c r="L39" s="96"/>
      <c r="M39" s="97"/>
      <c r="N39" s="84"/>
      <c r="O39" s="84"/>
      <c r="P39" s="99"/>
      <c r="Q39" s="99"/>
      <c r="R39" s="84"/>
      <c r="S39" s="84"/>
      <c r="T39" s="84"/>
      <c r="U39" s="84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100"/>
      <c r="AH39" s="275">
        <v>3</v>
      </c>
      <c r="AI39" s="276"/>
      <c r="AJ39" s="283">
        <f t="shared" ref="AJ39:AJ42" si="13">AH39*30</f>
        <v>90</v>
      </c>
      <c r="AK39" s="232"/>
      <c r="AL39" s="232">
        <f t="shared" ref="AL39:AL42" si="14">AN39+AP39+AR39</f>
        <v>30</v>
      </c>
      <c r="AM39" s="233"/>
      <c r="AN39" s="232">
        <v>18</v>
      </c>
      <c r="AO39" s="233"/>
      <c r="AP39" s="232">
        <v>12</v>
      </c>
      <c r="AQ39" s="233"/>
      <c r="AR39" s="232"/>
      <c r="AS39" s="233"/>
      <c r="AT39" s="232">
        <f t="shared" ref="AT39:AT42" si="15">AJ39-AL39</f>
        <v>60</v>
      </c>
      <c r="AU39" s="232"/>
      <c r="AV39" s="233"/>
      <c r="AW39" s="233"/>
      <c r="AX39" s="148">
        <f t="shared" ref="AX39:AX42" si="16">AL39/17</f>
        <v>1.7647058823529411</v>
      </c>
      <c r="AY39" s="149"/>
      <c r="AZ39" s="119"/>
      <c r="BA39" s="277"/>
      <c r="BB39" s="100"/>
      <c r="BC39" s="108"/>
      <c r="BD39" s="100">
        <v>2</v>
      </c>
      <c r="BE39" s="236"/>
      <c r="BF39" s="137" t="s">
        <v>81</v>
      </c>
      <c r="BG39" s="138"/>
      <c r="BH39" s="138"/>
      <c r="BI39" s="139"/>
      <c r="BJ39" s="17"/>
      <c r="BK39" s="76">
        <f t="shared" si="12"/>
        <v>0.33333333333333331</v>
      </c>
    </row>
    <row r="40" spans="1:63" ht="23.25" customHeight="1" x14ac:dyDescent="0.2">
      <c r="A40" s="64">
        <v>11</v>
      </c>
      <c r="B40" s="163" t="s">
        <v>139</v>
      </c>
      <c r="C40" s="163"/>
      <c r="D40" s="163"/>
      <c r="E40" s="163"/>
      <c r="F40" s="163"/>
      <c r="G40" s="163"/>
      <c r="H40" s="163"/>
      <c r="I40" s="164"/>
      <c r="J40" s="112"/>
      <c r="K40" s="113"/>
      <c r="L40" s="96"/>
      <c r="M40" s="97"/>
      <c r="N40" s="84"/>
      <c r="O40" s="84"/>
      <c r="P40" s="99"/>
      <c r="Q40" s="99"/>
      <c r="R40" s="84"/>
      <c r="S40" s="84"/>
      <c r="T40" s="84"/>
      <c r="U40" s="84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100"/>
      <c r="AH40" s="141">
        <v>6</v>
      </c>
      <c r="AI40" s="142"/>
      <c r="AJ40" s="161">
        <f t="shared" si="13"/>
        <v>180</v>
      </c>
      <c r="AK40" s="162"/>
      <c r="AL40" s="136">
        <f t="shared" si="14"/>
        <v>60</v>
      </c>
      <c r="AM40" s="136"/>
      <c r="AN40" s="131">
        <v>28</v>
      </c>
      <c r="AO40" s="131"/>
      <c r="AP40" s="136"/>
      <c r="AQ40" s="136"/>
      <c r="AR40" s="140" t="s">
        <v>140</v>
      </c>
      <c r="AS40" s="140"/>
      <c r="AT40" s="136">
        <f t="shared" si="15"/>
        <v>120</v>
      </c>
      <c r="AU40" s="131"/>
      <c r="AV40" s="131"/>
      <c r="AW40" s="131"/>
      <c r="AX40" s="136">
        <f t="shared" si="16"/>
        <v>3.5294117647058822</v>
      </c>
      <c r="AY40" s="136"/>
      <c r="AZ40" s="78"/>
      <c r="BA40" s="78"/>
      <c r="BB40" s="131">
        <v>2</v>
      </c>
      <c r="BC40" s="131"/>
      <c r="BD40" s="131"/>
      <c r="BE40" s="132"/>
      <c r="BF40" s="128" t="s">
        <v>141</v>
      </c>
      <c r="BG40" s="129"/>
      <c r="BH40" s="129"/>
      <c r="BI40" s="130"/>
      <c r="BJ40" s="17" t="s">
        <v>87</v>
      </c>
      <c r="BK40" s="76">
        <f t="shared" si="12"/>
        <v>0.33333333333333331</v>
      </c>
    </row>
    <row r="41" spans="1:63" ht="27.75" customHeight="1" x14ac:dyDescent="0.2">
      <c r="A41" s="64">
        <v>12</v>
      </c>
      <c r="B41" s="163" t="s">
        <v>106</v>
      </c>
      <c r="C41" s="163"/>
      <c r="D41" s="163"/>
      <c r="E41" s="163"/>
      <c r="F41" s="163"/>
      <c r="G41" s="163"/>
      <c r="H41" s="163"/>
      <c r="I41" s="164"/>
      <c r="J41" s="112"/>
      <c r="K41" s="113"/>
      <c r="L41" s="96"/>
      <c r="M41" s="97"/>
      <c r="N41" s="84"/>
      <c r="O41" s="84"/>
      <c r="P41" s="99"/>
      <c r="Q41" s="99"/>
      <c r="R41" s="84"/>
      <c r="S41" s="84"/>
      <c r="T41" s="84"/>
      <c r="U41" s="84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100"/>
      <c r="AH41" s="284">
        <v>3</v>
      </c>
      <c r="AI41" s="285"/>
      <c r="AJ41" s="158">
        <f t="shared" si="13"/>
        <v>90</v>
      </c>
      <c r="AK41" s="159"/>
      <c r="AL41" s="133">
        <f t="shared" si="14"/>
        <v>34</v>
      </c>
      <c r="AM41" s="131"/>
      <c r="AN41" s="160">
        <v>34</v>
      </c>
      <c r="AO41" s="159"/>
      <c r="AP41" s="160"/>
      <c r="AQ41" s="159"/>
      <c r="AR41" s="160"/>
      <c r="AS41" s="159"/>
      <c r="AT41" s="133">
        <f t="shared" si="15"/>
        <v>56</v>
      </c>
      <c r="AU41" s="133"/>
      <c r="AV41" s="160"/>
      <c r="AW41" s="159"/>
      <c r="AX41" s="136">
        <f t="shared" si="16"/>
        <v>2</v>
      </c>
      <c r="AY41" s="136"/>
      <c r="AZ41" s="78"/>
      <c r="BA41" s="78"/>
      <c r="BB41" s="160">
        <v>2</v>
      </c>
      <c r="BC41" s="159"/>
      <c r="BD41" s="234"/>
      <c r="BE41" s="235"/>
      <c r="BF41" s="128" t="s">
        <v>142</v>
      </c>
      <c r="BG41" s="129"/>
      <c r="BH41" s="129"/>
      <c r="BI41" s="130"/>
      <c r="BJ41" s="17" t="s">
        <v>87</v>
      </c>
      <c r="BK41" s="76">
        <f t="shared" si="12"/>
        <v>0.37777777777777777</v>
      </c>
    </row>
    <row r="42" spans="1:63" ht="82.15" customHeight="1" x14ac:dyDescent="0.2">
      <c r="A42" s="64">
        <v>13</v>
      </c>
      <c r="B42" s="165" t="s">
        <v>176</v>
      </c>
      <c r="C42" s="165"/>
      <c r="D42" s="165"/>
      <c r="E42" s="165"/>
      <c r="F42" s="165"/>
      <c r="G42" s="165"/>
      <c r="H42" s="165"/>
      <c r="I42" s="166"/>
      <c r="J42" s="112"/>
      <c r="K42" s="113"/>
      <c r="L42" s="109"/>
      <c r="M42" s="98"/>
      <c r="N42" s="84"/>
      <c r="O42" s="84"/>
      <c r="P42" s="98"/>
      <c r="Q42" s="98"/>
      <c r="R42" s="84"/>
      <c r="S42" s="84"/>
      <c r="T42" s="83"/>
      <c r="U42" s="83"/>
      <c r="V42" s="84"/>
      <c r="W42" s="84"/>
      <c r="X42" s="78"/>
      <c r="Y42" s="78"/>
      <c r="Z42" s="98"/>
      <c r="AA42" s="98"/>
      <c r="AB42" s="78"/>
      <c r="AC42" s="78"/>
      <c r="AD42" s="78"/>
      <c r="AE42" s="78"/>
      <c r="AF42" s="78"/>
      <c r="AG42" s="100"/>
      <c r="AH42" s="151">
        <v>3</v>
      </c>
      <c r="AI42" s="152"/>
      <c r="AJ42" s="156">
        <f t="shared" si="13"/>
        <v>90</v>
      </c>
      <c r="AK42" s="133"/>
      <c r="AL42" s="133">
        <f t="shared" si="14"/>
        <v>34</v>
      </c>
      <c r="AM42" s="131"/>
      <c r="AN42" s="133">
        <v>20</v>
      </c>
      <c r="AO42" s="131"/>
      <c r="AP42" s="133">
        <v>14</v>
      </c>
      <c r="AQ42" s="131"/>
      <c r="AR42" s="133"/>
      <c r="AS42" s="131"/>
      <c r="AT42" s="133">
        <f t="shared" si="15"/>
        <v>56</v>
      </c>
      <c r="AU42" s="133"/>
      <c r="AV42" s="131"/>
      <c r="AW42" s="131"/>
      <c r="AX42" s="136">
        <f t="shared" si="16"/>
        <v>2</v>
      </c>
      <c r="AY42" s="136"/>
      <c r="AZ42" s="78"/>
      <c r="BA42" s="78"/>
      <c r="BB42" s="131"/>
      <c r="BC42" s="131"/>
      <c r="BD42" s="131">
        <v>2</v>
      </c>
      <c r="BE42" s="132"/>
      <c r="BF42" s="128" t="s">
        <v>81</v>
      </c>
      <c r="BG42" s="129"/>
      <c r="BH42" s="129"/>
      <c r="BI42" s="130"/>
      <c r="BJ42" s="17" t="s">
        <v>87</v>
      </c>
      <c r="BK42" s="76">
        <f t="shared" si="12"/>
        <v>0.37777777777777777</v>
      </c>
    </row>
    <row r="43" spans="1:63" ht="38.25" customHeight="1" x14ac:dyDescent="0.2">
      <c r="A43" s="64">
        <v>13</v>
      </c>
      <c r="B43" s="93" t="s">
        <v>134</v>
      </c>
      <c r="C43" s="94"/>
      <c r="D43" s="94"/>
      <c r="E43" s="94"/>
      <c r="F43" s="94"/>
      <c r="G43" s="94"/>
      <c r="H43" s="94"/>
      <c r="I43" s="94"/>
      <c r="J43" s="143"/>
      <c r="K43" s="144"/>
      <c r="L43" s="96"/>
      <c r="M43" s="97"/>
      <c r="N43" s="84"/>
      <c r="O43" s="84"/>
      <c r="P43" s="99"/>
      <c r="Q43" s="99"/>
      <c r="R43" s="84"/>
      <c r="S43" s="84"/>
      <c r="T43" s="84"/>
      <c r="U43" s="84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100"/>
      <c r="AH43" s="112">
        <v>4</v>
      </c>
      <c r="AI43" s="113"/>
      <c r="AJ43" s="157">
        <f>AH43*30</f>
        <v>120</v>
      </c>
      <c r="AK43" s="109"/>
      <c r="AL43" s="147">
        <f>AN43+AP43+AR43</f>
        <v>42</v>
      </c>
      <c r="AM43" s="150"/>
      <c r="AN43" s="98">
        <v>24</v>
      </c>
      <c r="AO43" s="98"/>
      <c r="AP43" s="84" t="s">
        <v>80</v>
      </c>
      <c r="AQ43" s="84"/>
      <c r="AR43" s="83"/>
      <c r="AS43" s="84"/>
      <c r="AT43" s="147">
        <f>AJ43-AL43</f>
        <v>78</v>
      </c>
      <c r="AU43" s="108"/>
      <c r="AV43" s="78" t="s">
        <v>76</v>
      </c>
      <c r="AW43" s="78"/>
      <c r="AX43" s="148">
        <f>AL43/17</f>
        <v>2.4705882352941178</v>
      </c>
      <c r="AY43" s="149"/>
      <c r="AZ43" s="78"/>
      <c r="BA43" s="78"/>
      <c r="BB43" s="78"/>
      <c r="BC43" s="78"/>
      <c r="BD43" s="78">
        <v>2</v>
      </c>
      <c r="BE43" s="100"/>
      <c r="BF43" s="153" t="s">
        <v>146</v>
      </c>
      <c r="BG43" s="154"/>
      <c r="BH43" s="154"/>
      <c r="BI43" s="155"/>
      <c r="BJ43" s="16"/>
      <c r="BK43" s="76">
        <f>AL43/AJ43</f>
        <v>0.35</v>
      </c>
    </row>
    <row r="44" spans="1:63" ht="35.25" customHeight="1" x14ac:dyDescent="0.2">
      <c r="A44" s="64">
        <v>14</v>
      </c>
      <c r="B44" s="145" t="s">
        <v>144</v>
      </c>
      <c r="C44" s="145"/>
      <c r="D44" s="145"/>
      <c r="E44" s="145"/>
      <c r="F44" s="145"/>
      <c r="G44" s="145"/>
      <c r="H44" s="145"/>
      <c r="I44" s="146"/>
      <c r="J44" s="112"/>
      <c r="K44" s="113"/>
      <c r="L44" s="96"/>
      <c r="M44" s="97"/>
      <c r="N44" s="84"/>
      <c r="O44" s="84"/>
      <c r="P44" s="99"/>
      <c r="Q44" s="99"/>
      <c r="R44" s="84"/>
      <c r="S44" s="84"/>
      <c r="T44" s="84"/>
      <c r="U44" s="84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100"/>
      <c r="AH44" s="141">
        <v>4</v>
      </c>
      <c r="AI44" s="142"/>
      <c r="AJ44" s="134">
        <f t="shared" ref="AJ44:AJ45" si="17">AH44*30</f>
        <v>120</v>
      </c>
      <c r="AK44" s="135"/>
      <c r="AL44" s="133">
        <v>42</v>
      </c>
      <c r="AM44" s="133"/>
      <c r="AN44" s="131">
        <v>18</v>
      </c>
      <c r="AO44" s="131"/>
      <c r="AP44" s="136"/>
      <c r="AQ44" s="136"/>
      <c r="AR44" s="140" t="s">
        <v>133</v>
      </c>
      <c r="AS44" s="140"/>
      <c r="AT44" s="133">
        <f t="shared" ref="AT44:AT45" si="18">AJ44-AL44</f>
        <v>78</v>
      </c>
      <c r="AU44" s="133"/>
      <c r="AV44" s="131"/>
      <c r="AW44" s="131"/>
      <c r="AX44" s="136">
        <f t="shared" ref="AX44:AX45" si="19">AL44/17</f>
        <v>2.4705882352941178</v>
      </c>
      <c r="AY44" s="136"/>
      <c r="AZ44" s="78"/>
      <c r="BA44" s="78"/>
      <c r="BB44" s="131"/>
      <c r="BC44" s="131"/>
      <c r="BD44" s="131">
        <v>2</v>
      </c>
      <c r="BE44" s="132"/>
      <c r="BF44" s="137"/>
      <c r="BG44" s="138"/>
      <c r="BH44" s="138"/>
      <c r="BI44" s="139"/>
      <c r="BJ44" s="17" t="s">
        <v>87</v>
      </c>
      <c r="BK44" s="76">
        <f t="shared" si="12"/>
        <v>0.35</v>
      </c>
    </row>
    <row r="45" spans="1:63" ht="35.25" customHeight="1" thickBot="1" x14ac:dyDescent="0.25">
      <c r="A45" s="64">
        <v>15</v>
      </c>
      <c r="B45" s="145" t="s">
        <v>145</v>
      </c>
      <c r="C45" s="145"/>
      <c r="D45" s="145"/>
      <c r="E45" s="145"/>
      <c r="F45" s="145"/>
      <c r="G45" s="145"/>
      <c r="H45" s="145"/>
      <c r="I45" s="146"/>
      <c r="J45" s="112"/>
      <c r="K45" s="113"/>
      <c r="L45" s="96"/>
      <c r="M45" s="97"/>
      <c r="N45" s="84"/>
      <c r="O45" s="84"/>
      <c r="P45" s="99"/>
      <c r="Q45" s="99"/>
      <c r="R45" s="84"/>
      <c r="S45" s="84"/>
      <c r="T45" s="84"/>
      <c r="U45" s="84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100"/>
      <c r="AH45" s="141">
        <v>4</v>
      </c>
      <c r="AI45" s="142"/>
      <c r="AJ45" s="134">
        <f t="shared" si="17"/>
        <v>120</v>
      </c>
      <c r="AK45" s="135"/>
      <c r="AL45" s="133">
        <v>42</v>
      </c>
      <c r="AM45" s="133"/>
      <c r="AN45" s="131">
        <v>18</v>
      </c>
      <c r="AO45" s="131"/>
      <c r="AP45" s="136"/>
      <c r="AQ45" s="136"/>
      <c r="AR45" s="140" t="s">
        <v>133</v>
      </c>
      <c r="AS45" s="140"/>
      <c r="AT45" s="133">
        <f t="shared" si="18"/>
        <v>78</v>
      </c>
      <c r="AU45" s="133"/>
      <c r="AV45" s="131"/>
      <c r="AW45" s="131"/>
      <c r="AX45" s="136">
        <f t="shared" si="19"/>
        <v>2.4705882352941178</v>
      </c>
      <c r="AY45" s="136"/>
      <c r="AZ45" s="78"/>
      <c r="BA45" s="78"/>
      <c r="BB45" s="131"/>
      <c r="BC45" s="131"/>
      <c r="BD45" s="131">
        <v>2</v>
      </c>
      <c r="BE45" s="132"/>
      <c r="BF45" s="128"/>
      <c r="BG45" s="129"/>
      <c r="BH45" s="129"/>
      <c r="BI45" s="130"/>
      <c r="BJ45" s="17" t="s">
        <v>87</v>
      </c>
      <c r="BK45" s="76">
        <f>AL45/AJ45</f>
        <v>0.35</v>
      </c>
    </row>
    <row r="46" spans="1:63" ht="27" customHeight="1" thickBot="1" x14ac:dyDescent="0.25">
      <c r="A46" s="291" t="s">
        <v>108</v>
      </c>
      <c r="B46" s="292"/>
      <c r="C46" s="292"/>
      <c r="D46" s="292"/>
      <c r="E46" s="292"/>
      <c r="F46" s="292"/>
      <c r="G46" s="292"/>
      <c r="H46" s="292"/>
      <c r="I46" s="292"/>
      <c r="J46" s="106">
        <f>SUM(J31:K45)</f>
        <v>30</v>
      </c>
      <c r="K46" s="107"/>
      <c r="L46" s="114">
        <f>SUM(L31:M45)</f>
        <v>900</v>
      </c>
      <c r="M46" s="105"/>
      <c r="N46" s="104">
        <f>SUM(N31:O45)</f>
        <v>344</v>
      </c>
      <c r="O46" s="105"/>
      <c r="P46" s="104">
        <f>SUM(P31:Q45)</f>
        <v>156</v>
      </c>
      <c r="Q46" s="105"/>
      <c r="R46" s="104">
        <v>16</v>
      </c>
      <c r="S46" s="105"/>
      <c r="T46" s="104">
        <f>SUM(T31:U45)</f>
        <v>0</v>
      </c>
      <c r="U46" s="105"/>
      <c r="V46" s="104">
        <f>SUM(V31:W45)</f>
        <v>556</v>
      </c>
      <c r="W46" s="105"/>
      <c r="X46" s="104">
        <f>SUM(X31:Y45)</f>
        <v>0</v>
      </c>
      <c r="Y46" s="105"/>
      <c r="Z46" s="106">
        <f>SUM(Z31:AA45)</f>
        <v>19.111111111111111</v>
      </c>
      <c r="AA46" s="107"/>
      <c r="AB46" s="104">
        <f>SUM(AB31:AC45)</f>
        <v>0</v>
      </c>
      <c r="AC46" s="105"/>
      <c r="AD46" s="104">
        <f>SUM(AD31:AE45)</f>
        <v>3</v>
      </c>
      <c r="AE46" s="105"/>
      <c r="AF46" s="104">
        <f>SUM(AF31:AG45)</f>
        <v>4</v>
      </c>
      <c r="AG46" s="105"/>
      <c r="AH46" s="123">
        <f>SUM(AH31:AI45)</f>
        <v>30</v>
      </c>
      <c r="AI46" s="124"/>
      <c r="AJ46" s="114">
        <f>SUM(AJ31:AK45)</f>
        <v>900</v>
      </c>
      <c r="AK46" s="105"/>
      <c r="AL46" s="104">
        <f>SUM(AL31:AM45)</f>
        <v>314</v>
      </c>
      <c r="AM46" s="105"/>
      <c r="AN46" s="104">
        <f>SUM(AN31:AO45)</f>
        <v>160</v>
      </c>
      <c r="AO46" s="105"/>
      <c r="AP46" s="104">
        <v>28</v>
      </c>
      <c r="AQ46" s="105"/>
      <c r="AR46" s="104">
        <f>SUM(AR31:AS45)</f>
        <v>30</v>
      </c>
      <c r="AS46" s="105"/>
      <c r="AT46" s="104">
        <f>SUM(AT31:AU45)</f>
        <v>586</v>
      </c>
      <c r="AU46" s="105"/>
      <c r="AV46" s="104">
        <f>SUM(AV31:AW45)</f>
        <v>0</v>
      </c>
      <c r="AW46" s="105"/>
      <c r="AX46" s="106">
        <f>SUM(AX31:AY45)</f>
        <v>18.470588235294116</v>
      </c>
      <c r="AY46" s="107"/>
      <c r="AZ46" s="104">
        <f>SUM(AZ31:BA45)</f>
        <v>0</v>
      </c>
      <c r="BA46" s="105"/>
      <c r="BB46" s="104">
        <v>3</v>
      </c>
      <c r="BC46" s="105"/>
      <c r="BD46" s="104">
        <v>4</v>
      </c>
      <c r="BE46" s="105"/>
      <c r="BF46" s="115"/>
      <c r="BG46" s="116"/>
      <c r="BH46" s="116"/>
      <c r="BI46" s="117"/>
      <c r="BJ46" s="32"/>
    </row>
    <row r="47" spans="1:63" ht="28.5" customHeight="1" thickBot="1" x14ac:dyDescent="0.25">
      <c r="A47" s="291" t="s">
        <v>66</v>
      </c>
      <c r="B47" s="292"/>
      <c r="C47" s="292"/>
      <c r="D47" s="292"/>
      <c r="E47" s="292"/>
      <c r="F47" s="292"/>
      <c r="G47" s="292"/>
      <c r="H47" s="292"/>
      <c r="I47" s="293"/>
      <c r="J47" s="106">
        <f>N46/18</f>
        <v>19.111111111111111</v>
      </c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107"/>
      <c r="AH47" s="106">
        <f>AL46/17</f>
        <v>18.470588235294116</v>
      </c>
      <c r="AI47" s="327"/>
      <c r="AJ47" s="327"/>
      <c r="AK47" s="327"/>
      <c r="AL47" s="327"/>
      <c r="AM47" s="327"/>
      <c r="AN47" s="327"/>
      <c r="AO47" s="327"/>
      <c r="AP47" s="327"/>
      <c r="AQ47" s="327"/>
      <c r="AR47" s="327"/>
      <c r="AS47" s="327"/>
      <c r="AT47" s="327"/>
      <c r="AU47" s="327"/>
      <c r="AV47" s="327"/>
      <c r="AW47" s="327"/>
      <c r="AX47" s="327"/>
      <c r="AY47" s="327"/>
      <c r="AZ47" s="327"/>
      <c r="BA47" s="327"/>
      <c r="BB47" s="327"/>
      <c r="BC47" s="327"/>
      <c r="BD47" s="327"/>
      <c r="BE47" s="107"/>
      <c r="BF47" s="115"/>
      <c r="BG47" s="116"/>
      <c r="BH47" s="116"/>
      <c r="BI47" s="117"/>
      <c r="BJ47" s="9"/>
    </row>
    <row r="48" spans="1:63" ht="20.25" customHeight="1" thickBot="1" x14ac:dyDescent="0.25">
      <c r="A48" s="181" t="s">
        <v>160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4"/>
    </row>
    <row r="49" spans="1:70" ht="18.75" customHeight="1" x14ac:dyDescent="0.2">
      <c r="A49" s="63">
        <v>1</v>
      </c>
      <c r="B49" s="328" t="s">
        <v>161</v>
      </c>
      <c r="C49" s="329"/>
      <c r="D49" s="329"/>
      <c r="E49" s="329"/>
      <c r="F49" s="329"/>
      <c r="G49" s="329"/>
      <c r="H49" s="329"/>
      <c r="I49" s="330"/>
      <c r="J49" s="331">
        <v>8</v>
      </c>
      <c r="K49" s="332"/>
      <c r="L49" s="318">
        <f>J49*30</f>
        <v>240</v>
      </c>
      <c r="M49" s="319"/>
      <c r="N49" s="288">
        <f>P49+R49+T49</f>
        <v>96</v>
      </c>
      <c r="O49" s="333"/>
      <c r="P49" s="334">
        <v>40</v>
      </c>
      <c r="Q49" s="334"/>
      <c r="R49" s="288"/>
      <c r="S49" s="288"/>
      <c r="T49" s="333">
        <v>56</v>
      </c>
      <c r="U49" s="288"/>
      <c r="V49" s="288">
        <f>L49-N49</f>
        <v>144</v>
      </c>
      <c r="W49" s="118"/>
      <c r="X49" s="118"/>
      <c r="Y49" s="118"/>
      <c r="Z49" s="335">
        <f t="shared" ref="Z49:Z52" si="20">N49/18</f>
        <v>5.333333333333333</v>
      </c>
      <c r="AA49" s="335"/>
      <c r="AB49" s="118"/>
      <c r="AC49" s="118"/>
      <c r="AD49" s="288" t="s">
        <v>135</v>
      </c>
      <c r="AE49" s="118"/>
      <c r="AF49" s="118"/>
      <c r="AG49" s="119"/>
      <c r="AH49" s="286"/>
      <c r="AI49" s="287"/>
      <c r="AJ49" s="277"/>
      <c r="AK49" s="118"/>
      <c r="AL49" s="277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9"/>
      <c r="BF49" s="120" t="s">
        <v>147</v>
      </c>
      <c r="BG49" s="121"/>
      <c r="BH49" s="121"/>
      <c r="BI49" s="122"/>
      <c r="BJ49" s="77"/>
      <c r="BK49" s="76">
        <f>N49/L49</f>
        <v>0.4</v>
      </c>
    </row>
    <row r="50" spans="1:70" ht="13.5" customHeight="1" x14ac:dyDescent="0.2">
      <c r="A50" s="64">
        <f t="shared" ref="A50:A58" si="21">A49+1</f>
        <v>2</v>
      </c>
      <c r="B50" s="323" t="s">
        <v>162</v>
      </c>
      <c r="C50" s="336"/>
      <c r="D50" s="336"/>
      <c r="E50" s="336"/>
      <c r="F50" s="336"/>
      <c r="G50" s="336"/>
      <c r="H50" s="336"/>
      <c r="I50" s="336"/>
      <c r="J50" s="112">
        <v>3</v>
      </c>
      <c r="K50" s="113"/>
      <c r="L50" s="96">
        <f>J50*30</f>
        <v>90</v>
      </c>
      <c r="M50" s="97"/>
      <c r="N50" s="84">
        <f>P50+R50+T50</f>
        <v>36</v>
      </c>
      <c r="O50" s="83"/>
      <c r="P50" s="98">
        <v>12</v>
      </c>
      <c r="Q50" s="98"/>
      <c r="R50" s="84"/>
      <c r="S50" s="84"/>
      <c r="T50" s="83">
        <v>24</v>
      </c>
      <c r="U50" s="84"/>
      <c r="V50" s="84">
        <f>L50-N50</f>
        <v>54</v>
      </c>
      <c r="W50" s="78"/>
      <c r="X50" s="78"/>
      <c r="Y50" s="78"/>
      <c r="Z50" s="99">
        <f t="shared" si="20"/>
        <v>2</v>
      </c>
      <c r="AA50" s="99"/>
      <c r="AB50" s="78"/>
      <c r="AC50" s="78"/>
      <c r="AD50" s="78">
        <v>3</v>
      </c>
      <c r="AE50" s="78"/>
      <c r="AF50" s="78"/>
      <c r="AG50" s="100"/>
      <c r="AH50" s="95"/>
      <c r="AI50" s="79"/>
      <c r="AJ50" s="108"/>
      <c r="AK50" s="78"/>
      <c r="AL50" s="10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100"/>
      <c r="BF50" s="125" t="s">
        <v>147</v>
      </c>
      <c r="BG50" s="126"/>
      <c r="BH50" s="126"/>
      <c r="BI50" s="127"/>
      <c r="BJ50" s="16"/>
      <c r="BK50" s="76">
        <f>N50/L50</f>
        <v>0.4</v>
      </c>
    </row>
    <row r="51" spans="1:70" ht="25.5" customHeight="1" x14ac:dyDescent="0.2">
      <c r="A51" s="64">
        <f t="shared" si="21"/>
        <v>3</v>
      </c>
      <c r="B51" s="93" t="s">
        <v>163</v>
      </c>
      <c r="C51" s="94"/>
      <c r="D51" s="94"/>
      <c r="E51" s="94"/>
      <c r="F51" s="94"/>
      <c r="G51" s="94"/>
      <c r="H51" s="94"/>
      <c r="I51" s="294"/>
      <c r="J51" s="102">
        <v>5</v>
      </c>
      <c r="K51" s="296"/>
      <c r="L51" s="110">
        <f>J51*30</f>
        <v>150</v>
      </c>
      <c r="M51" s="98"/>
      <c r="N51" s="84">
        <f>P51+R51+T51</f>
        <v>56</v>
      </c>
      <c r="O51" s="83"/>
      <c r="P51" s="98">
        <v>24</v>
      </c>
      <c r="Q51" s="98"/>
      <c r="R51" s="84"/>
      <c r="S51" s="84"/>
      <c r="T51" s="83">
        <v>32</v>
      </c>
      <c r="U51" s="84"/>
      <c r="V51" s="84">
        <f>L51-N51</f>
        <v>94</v>
      </c>
      <c r="W51" s="78"/>
      <c r="X51" s="78"/>
      <c r="Y51" s="78"/>
      <c r="Z51" s="99">
        <f t="shared" si="20"/>
        <v>3.1111111111111112</v>
      </c>
      <c r="AA51" s="99"/>
      <c r="AB51" s="78"/>
      <c r="AC51" s="78"/>
      <c r="AD51" s="78">
        <v>3</v>
      </c>
      <c r="AE51" s="78"/>
      <c r="AF51" s="78"/>
      <c r="AG51" s="100"/>
      <c r="AH51" s="112"/>
      <c r="AI51" s="113"/>
      <c r="AJ51" s="109"/>
      <c r="AK51" s="98"/>
      <c r="AL51" s="84"/>
      <c r="AM51" s="83"/>
      <c r="AN51" s="98"/>
      <c r="AO51" s="98"/>
      <c r="AP51" s="84"/>
      <c r="AQ51" s="84"/>
      <c r="AR51" s="83"/>
      <c r="AS51" s="84"/>
      <c r="AT51" s="84"/>
      <c r="AU51" s="78"/>
      <c r="AV51" s="78"/>
      <c r="AW51" s="78"/>
      <c r="AX51" s="98"/>
      <c r="AY51" s="98"/>
      <c r="AZ51" s="78"/>
      <c r="BA51" s="78"/>
      <c r="BB51" s="78"/>
      <c r="BC51" s="78"/>
      <c r="BD51" s="78"/>
      <c r="BE51" s="79"/>
      <c r="BF51" s="80" t="s">
        <v>164</v>
      </c>
      <c r="BG51" s="81"/>
      <c r="BH51" s="81"/>
      <c r="BI51" s="82"/>
      <c r="BJ51" s="17"/>
      <c r="BK51" s="76">
        <f>N51/L51</f>
        <v>0.37333333333333335</v>
      </c>
    </row>
    <row r="52" spans="1:70" ht="38.25" customHeight="1" x14ac:dyDescent="0.2">
      <c r="A52" s="62">
        <f t="shared" si="21"/>
        <v>4</v>
      </c>
      <c r="B52" s="93" t="s">
        <v>165</v>
      </c>
      <c r="C52" s="94"/>
      <c r="D52" s="94"/>
      <c r="E52" s="94"/>
      <c r="F52" s="94"/>
      <c r="G52" s="94"/>
      <c r="H52" s="94"/>
      <c r="I52" s="94"/>
      <c r="J52" s="95">
        <v>3</v>
      </c>
      <c r="K52" s="79"/>
      <c r="L52" s="96">
        <f>J52*30</f>
        <v>90</v>
      </c>
      <c r="M52" s="97"/>
      <c r="N52" s="84">
        <f>P52+R52+T52</f>
        <v>34</v>
      </c>
      <c r="O52" s="83"/>
      <c r="P52" s="98">
        <v>16</v>
      </c>
      <c r="Q52" s="98"/>
      <c r="R52" s="83">
        <v>18</v>
      </c>
      <c r="S52" s="84"/>
      <c r="T52" s="83"/>
      <c r="U52" s="84"/>
      <c r="V52" s="84">
        <f>L52-N52</f>
        <v>56</v>
      </c>
      <c r="W52" s="78"/>
      <c r="X52" s="78"/>
      <c r="Y52" s="78"/>
      <c r="Z52" s="99">
        <f t="shared" si="20"/>
        <v>1.8888888888888888</v>
      </c>
      <c r="AA52" s="99"/>
      <c r="AB52" s="78"/>
      <c r="AC52" s="78"/>
      <c r="AD52" s="78"/>
      <c r="AE52" s="78"/>
      <c r="AF52" s="78">
        <v>3</v>
      </c>
      <c r="AG52" s="100"/>
      <c r="AH52" s="95"/>
      <c r="AI52" s="79"/>
      <c r="AJ52" s="101"/>
      <c r="AK52" s="85"/>
      <c r="AL52" s="101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6"/>
      <c r="BF52" s="87" t="s">
        <v>142</v>
      </c>
      <c r="BG52" s="88"/>
      <c r="BH52" s="88"/>
      <c r="BI52" s="89"/>
      <c r="BJ52" s="16"/>
      <c r="BK52" s="76">
        <f>N52/L52</f>
        <v>0.37777777777777777</v>
      </c>
    </row>
    <row r="53" spans="1:70" s="43" customFormat="1" ht="28.5" customHeight="1" x14ac:dyDescent="0.2">
      <c r="A53" s="64">
        <f t="shared" si="21"/>
        <v>5</v>
      </c>
      <c r="B53" s="93" t="s">
        <v>166</v>
      </c>
      <c r="C53" s="94"/>
      <c r="D53" s="94"/>
      <c r="E53" s="94"/>
      <c r="F53" s="94"/>
      <c r="G53" s="94"/>
      <c r="H53" s="94"/>
      <c r="I53" s="294"/>
      <c r="J53" s="102">
        <v>3</v>
      </c>
      <c r="K53" s="296"/>
      <c r="L53" s="110">
        <f>J53*30</f>
        <v>90</v>
      </c>
      <c r="M53" s="98"/>
      <c r="N53" s="84">
        <f>P53+R53+T53</f>
        <v>34</v>
      </c>
      <c r="O53" s="83"/>
      <c r="P53" s="98"/>
      <c r="Q53" s="98"/>
      <c r="R53" s="84"/>
      <c r="S53" s="84"/>
      <c r="T53" s="83">
        <v>34</v>
      </c>
      <c r="U53" s="84"/>
      <c r="V53" s="84">
        <f>L53-N53</f>
        <v>56</v>
      </c>
      <c r="W53" s="78"/>
      <c r="X53" s="78"/>
      <c r="Y53" s="78"/>
      <c r="Z53" s="99">
        <f t="shared" ref="Z53" si="22">N53/18</f>
        <v>1.8888888888888888</v>
      </c>
      <c r="AA53" s="99"/>
      <c r="AB53" s="78"/>
      <c r="AC53" s="78"/>
      <c r="AD53" s="78"/>
      <c r="AE53" s="78"/>
      <c r="AF53" s="111" t="s">
        <v>82</v>
      </c>
      <c r="AG53" s="79"/>
      <c r="AH53" s="102"/>
      <c r="AI53" s="103"/>
      <c r="AJ53" s="109"/>
      <c r="AK53" s="98"/>
      <c r="AL53" s="84"/>
      <c r="AM53" s="83"/>
      <c r="AN53" s="98"/>
      <c r="AO53" s="98"/>
      <c r="AP53" s="84"/>
      <c r="AQ53" s="84"/>
      <c r="AR53" s="83"/>
      <c r="AS53" s="84"/>
      <c r="AT53" s="84"/>
      <c r="AU53" s="78"/>
      <c r="AV53" s="78"/>
      <c r="AW53" s="78"/>
      <c r="AX53" s="98"/>
      <c r="AY53" s="98"/>
      <c r="AZ53" s="78"/>
      <c r="BA53" s="78"/>
      <c r="BB53" s="78"/>
      <c r="BC53" s="78"/>
      <c r="BD53" s="78"/>
      <c r="BE53" s="79"/>
      <c r="BF53" s="80"/>
      <c r="BG53" s="81"/>
      <c r="BH53" s="81"/>
      <c r="BI53" s="82"/>
      <c r="BJ53" s="41" t="s">
        <v>87</v>
      </c>
      <c r="BK53" s="76">
        <f>N53/L53</f>
        <v>0.37777777777777777</v>
      </c>
      <c r="BL53" s="42"/>
      <c r="BM53" s="42"/>
      <c r="BN53" s="42"/>
      <c r="BO53" s="42"/>
      <c r="BP53" s="42"/>
      <c r="BQ53" s="42"/>
      <c r="BR53" s="42"/>
    </row>
    <row r="54" spans="1:70" s="42" customFormat="1" ht="34.5" customHeight="1" x14ac:dyDescent="0.2">
      <c r="A54" s="64">
        <f t="shared" si="21"/>
        <v>6</v>
      </c>
      <c r="B54" s="373" t="s">
        <v>170</v>
      </c>
      <c r="C54" s="374"/>
      <c r="D54" s="374"/>
      <c r="E54" s="374"/>
      <c r="F54" s="374"/>
      <c r="G54" s="374"/>
      <c r="H54" s="374"/>
      <c r="I54" s="375"/>
      <c r="J54" s="102">
        <v>4</v>
      </c>
      <c r="K54" s="296"/>
      <c r="L54" s="110">
        <f t="shared" ref="L54:L55" si="23">J54*30</f>
        <v>120</v>
      </c>
      <c r="M54" s="98"/>
      <c r="N54" s="84">
        <f t="shared" ref="N54:N55" si="24">P54+R54+T54</f>
        <v>42</v>
      </c>
      <c r="O54" s="83"/>
      <c r="P54" s="98">
        <v>18</v>
      </c>
      <c r="Q54" s="98"/>
      <c r="R54" s="84"/>
      <c r="S54" s="84"/>
      <c r="T54" s="83">
        <v>24</v>
      </c>
      <c r="U54" s="84"/>
      <c r="V54" s="84">
        <f t="shared" ref="V54:V55" si="25">L54-N54</f>
        <v>78</v>
      </c>
      <c r="W54" s="78"/>
      <c r="X54" s="78"/>
      <c r="Y54" s="78"/>
      <c r="Z54" s="99">
        <f t="shared" ref="Z54:Z55" si="26">N54/18</f>
        <v>2.3333333333333335</v>
      </c>
      <c r="AA54" s="99"/>
      <c r="AB54" s="78"/>
      <c r="AC54" s="78"/>
      <c r="AD54" s="78"/>
      <c r="AE54" s="78"/>
      <c r="AF54" s="111">
        <v>3</v>
      </c>
      <c r="AG54" s="79"/>
      <c r="AH54" s="102"/>
      <c r="AI54" s="103"/>
      <c r="AJ54" s="109"/>
      <c r="AK54" s="98"/>
      <c r="AL54" s="84"/>
      <c r="AM54" s="83"/>
      <c r="AN54" s="98"/>
      <c r="AO54" s="98"/>
      <c r="AP54" s="84"/>
      <c r="AQ54" s="84"/>
      <c r="AR54" s="83"/>
      <c r="AS54" s="84"/>
      <c r="AT54" s="84"/>
      <c r="AU54" s="78"/>
      <c r="AV54" s="78"/>
      <c r="AW54" s="78"/>
      <c r="AX54" s="98"/>
      <c r="AY54" s="98"/>
      <c r="AZ54" s="78"/>
      <c r="BA54" s="78"/>
      <c r="BB54" s="78"/>
      <c r="BC54" s="78"/>
      <c r="BD54" s="78"/>
      <c r="BE54" s="79"/>
      <c r="BF54" s="80"/>
      <c r="BG54" s="81"/>
      <c r="BH54" s="81"/>
      <c r="BI54" s="82"/>
      <c r="BJ54" s="41" t="s">
        <v>87</v>
      </c>
      <c r="BK54" s="76"/>
    </row>
    <row r="55" spans="1:70" s="42" customFormat="1" ht="34.5" customHeight="1" x14ac:dyDescent="0.2">
      <c r="A55" s="64">
        <f t="shared" si="21"/>
        <v>7</v>
      </c>
      <c r="B55" s="373" t="s">
        <v>171</v>
      </c>
      <c r="C55" s="374"/>
      <c r="D55" s="374"/>
      <c r="E55" s="374"/>
      <c r="F55" s="374"/>
      <c r="G55" s="374"/>
      <c r="H55" s="374"/>
      <c r="I55" s="375"/>
      <c r="J55" s="102">
        <v>4</v>
      </c>
      <c r="K55" s="296"/>
      <c r="L55" s="110">
        <f t="shared" si="23"/>
        <v>120</v>
      </c>
      <c r="M55" s="98"/>
      <c r="N55" s="84">
        <f t="shared" si="24"/>
        <v>42</v>
      </c>
      <c r="O55" s="83"/>
      <c r="P55" s="98">
        <v>18</v>
      </c>
      <c r="Q55" s="98"/>
      <c r="R55" s="84"/>
      <c r="S55" s="84"/>
      <c r="T55" s="83">
        <v>24</v>
      </c>
      <c r="U55" s="84"/>
      <c r="V55" s="84">
        <f t="shared" si="25"/>
        <v>78</v>
      </c>
      <c r="W55" s="78"/>
      <c r="X55" s="78"/>
      <c r="Y55" s="78"/>
      <c r="Z55" s="99">
        <f t="shared" si="26"/>
        <v>2.3333333333333335</v>
      </c>
      <c r="AA55" s="99"/>
      <c r="AB55" s="78"/>
      <c r="AC55" s="78"/>
      <c r="AD55" s="78"/>
      <c r="AE55" s="78"/>
      <c r="AF55" s="111">
        <v>3</v>
      </c>
      <c r="AG55" s="79"/>
      <c r="AH55" s="102"/>
      <c r="AI55" s="103"/>
      <c r="AJ55" s="109"/>
      <c r="AK55" s="98"/>
      <c r="AL55" s="84"/>
      <c r="AM55" s="83"/>
      <c r="AN55" s="98"/>
      <c r="AO55" s="98"/>
      <c r="AP55" s="84"/>
      <c r="AQ55" s="84"/>
      <c r="AR55" s="83"/>
      <c r="AS55" s="84"/>
      <c r="AT55" s="84"/>
      <c r="AU55" s="78"/>
      <c r="AV55" s="78"/>
      <c r="AW55" s="78"/>
      <c r="AX55" s="98"/>
      <c r="AY55" s="98"/>
      <c r="AZ55" s="78"/>
      <c r="BA55" s="78"/>
      <c r="BB55" s="78"/>
      <c r="BC55" s="78"/>
      <c r="BD55" s="78"/>
      <c r="BE55" s="79"/>
      <c r="BF55" s="80"/>
      <c r="BG55" s="81"/>
      <c r="BH55" s="81"/>
      <c r="BI55" s="82"/>
      <c r="BJ55" s="41" t="s">
        <v>87</v>
      </c>
      <c r="BK55" s="76"/>
    </row>
    <row r="56" spans="1:70" ht="39.75" customHeight="1" x14ac:dyDescent="0.2">
      <c r="A56" s="62">
        <f>A53+1</f>
        <v>6</v>
      </c>
      <c r="B56" s="93" t="s">
        <v>167</v>
      </c>
      <c r="C56" s="94"/>
      <c r="D56" s="94"/>
      <c r="E56" s="94"/>
      <c r="F56" s="94"/>
      <c r="G56" s="94"/>
      <c r="H56" s="94"/>
      <c r="I56" s="94"/>
      <c r="J56" s="143"/>
      <c r="K56" s="295"/>
      <c r="L56" s="112"/>
      <c r="M56" s="97"/>
      <c r="N56" s="84"/>
      <c r="O56" s="84"/>
      <c r="P56" s="99"/>
      <c r="Q56" s="99"/>
      <c r="R56" s="84"/>
      <c r="S56" s="84"/>
      <c r="T56" s="84"/>
      <c r="U56" s="84"/>
      <c r="V56" s="78"/>
      <c r="W56" s="78"/>
      <c r="X56" s="78"/>
      <c r="Y56" s="78"/>
      <c r="Z56" s="99"/>
      <c r="AA56" s="99"/>
      <c r="AB56" s="78"/>
      <c r="AC56" s="78"/>
      <c r="AD56" s="78"/>
      <c r="AE56" s="78"/>
      <c r="AF56" s="78"/>
      <c r="AG56" s="79"/>
      <c r="AH56" s="143">
        <v>15</v>
      </c>
      <c r="AI56" s="144"/>
      <c r="AJ56" s="318">
        <f>AH56*30</f>
        <v>450</v>
      </c>
      <c r="AK56" s="319"/>
      <c r="AL56" s="288"/>
      <c r="AM56" s="288"/>
      <c r="AN56" s="335"/>
      <c r="AO56" s="335"/>
      <c r="AP56" s="288"/>
      <c r="AQ56" s="288"/>
      <c r="AR56" s="288"/>
      <c r="AS56" s="288"/>
      <c r="AT56" s="118">
        <f>AJ56/3</f>
        <v>150</v>
      </c>
      <c r="AU56" s="118"/>
      <c r="AV56" s="118">
        <f>AJ56-AT56</f>
        <v>300</v>
      </c>
      <c r="AW56" s="118"/>
      <c r="AX56" s="78"/>
      <c r="AY56" s="78"/>
      <c r="AZ56" s="78"/>
      <c r="BA56" s="78"/>
      <c r="BB56" s="78"/>
      <c r="BC56" s="78"/>
      <c r="BD56" s="118"/>
      <c r="BE56" s="287"/>
      <c r="BF56" s="90"/>
      <c r="BG56" s="91"/>
      <c r="BH56" s="91"/>
      <c r="BI56" s="92"/>
      <c r="BJ56" s="41"/>
    </row>
    <row r="57" spans="1:70" ht="15" customHeight="1" x14ac:dyDescent="0.2">
      <c r="A57" s="62">
        <f t="shared" si="21"/>
        <v>7</v>
      </c>
      <c r="B57" s="93" t="s">
        <v>168</v>
      </c>
      <c r="C57" s="94"/>
      <c r="D57" s="94"/>
      <c r="E57" s="94"/>
      <c r="F57" s="94"/>
      <c r="G57" s="94"/>
      <c r="H57" s="94"/>
      <c r="I57" s="94"/>
      <c r="J57" s="143"/>
      <c r="K57" s="295"/>
      <c r="L57" s="112"/>
      <c r="M57" s="97"/>
      <c r="N57" s="84"/>
      <c r="O57" s="84"/>
      <c r="P57" s="99"/>
      <c r="Q57" s="99"/>
      <c r="R57" s="84"/>
      <c r="S57" s="84"/>
      <c r="T57" s="84"/>
      <c r="U57" s="84"/>
      <c r="V57" s="78"/>
      <c r="W57" s="78"/>
      <c r="X57" s="78"/>
      <c r="Y57" s="78"/>
      <c r="Z57" s="99"/>
      <c r="AA57" s="99"/>
      <c r="AB57" s="78"/>
      <c r="AC57" s="78"/>
      <c r="AD57" s="78"/>
      <c r="AE57" s="78"/>
      <c r="AF57" s="78"/>
      <c r="AG57" s="79"/>
      <c r="AH57" s="95">
        <v>6</v>
      </c>
      <c r="AI57" s="79"/>
      <c r="AJ57" s="318">
        <f>AH57*30</f>
        <v>180</v>
      </c>
      <c r="AK57" s="319"/>
      <c r="AL57" s="288"/>
      <c r="AM57" s="288"/>
      <c r="AN57" s="335"/>
      <c r="AO57" s="335"/>
      <c r="AP57" s="288"/>
      <c r="AQ57" s="288"/>
      <c r="AR57" s="288"/>
      <c r="AS57" s="288"/>
      <c r="AT57" s="118">
        <f>AJ57/3</f>
        <v>60</v>
      </c>
      <c r="AU57" s="118"/>
      <c r="AV57" s="118">
        <f>AJ57-AT57</f>
        <v>120</v>
      </c>
      <c r="AW57" s="118"/>
      <c r="AX57" s="78"/>
      <c r="AY57" s="78"/>
      <c r="AZ57" s="78"/>
      <c r="BA57" s="78"/>
      <c r="BB57" s="78"/>
      <c r="BC57" s="78"/>
      <c r="BD57" s="118" t="s">
        <v>136</v>
      </c>
      <c r="BE57" s="287"/>
      <c r="BF57" s="90" t="s">
        <v>147</v>
      </c>
      <c r="BG57" s="91"/>
      <c r="BH57" s="91"/>
      <c r="BI57" s="92"/>
      <c r="BJ57" s="17"/>
    </row>
    <row r="58" spans="1:70" ht="30" customHeight="1" x14ac:dyDescent="0.2">
      <c r="A58" s="62">
        <f t="shared" si="21"/>
        <v>8</v>
      </c>
      <c r="B58" s="379" t="s">
        <v>178</v>
      </c>
      <c r="C58" s="379"/>
      <c r="D58" s="379"/>
      <c r="E58" s="379"/>
      <c r="F58" s="379"/>
      <c r="G58" s="379"/>
      <c r="H58" s="379"/>
      <c r="I58" s="93"/>
      <c r="J58" s="112"/>
      <c r="K58" s="113"/>
      <c r="L58" s="371"/>
      <c r="M58" s="372"/>
      <c r="N58" s="84"/>
      <c r="O58" s="84"/>
      <c r="P58" s="99"/>
      <c r="Q58" s="99"/>
      <c r="R58" s="84"/>
      <c r="S58" s="84"/>
      <c r="T58" s="84"/>
      <c r="U58" s="84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100"/>
      <c r="AH58" s="112">
        <v>4.5</v>
      </c>
      <c r="AI58" s="113"/>
      <c r="AJ58" s="371">
        <f t="shared" ref="AJ58" si="27">AH58*30</f>
        <v>135</v>
      </c>
      <c r="AK58" s="372"/>
      <c r="AL58" s="84"/>
      <c r="AM58" s="84"/>
      <c r="AN58" s="99"/>
      <c r="AO58" s="99"/>
      <c r="AP58" s="84"/>
      <c r="AQ58" s="84"/>
      <c r="AR58" s="84"/>
      <c r="AS58" s="84"/>
      <c r="AT58" s="78">
        <f t="shared" ref="AT58" si="28">AJ58/3</f>
        <v>45</v>
      </c>
      <c r="AU58" s="78"/>
      <c r="AV58" s="78">
        <f t="shared" ref="AV58" si="29">AJ58-AT58</f>
        <v>90</v>
      </c>
      <c r="AW58" s="78"/>
      <c r="AX58" s="78"/>
      <c r="AY58" s="78"/>
      <c r="AZ58" s="78"/>
      <c r="BA58" s="78"/>
      <c r="BB58" s="78"/>
      <c r="BC58" s="78"/>
      <c r="BD58" s="111" t="s">
        <v>136</v>
      </c>
      <c r="BE58" s="100"/>
      <c r="BF58" s="90" t="s">
        <v>147</v>
      </c>
      <c r="BG58" s="91"/>
      <c r="BH58" s="91"/>
      <c r="BI58" s="92"/>
      <c r="BJ58" s="17"/>
    </row>
    <row r="59" spans="1:70" ht="26.25" customHeight="1" x14ac:dyDescent="0.2">
      <c r="A59" s="62">
        <f>A56+1</f>
        <v>7</v>
      </c>
      <c r="B59" s="297" t="s">
        <v>88</v>
      </c>
      <c r="C59" s="298"/>
      <c r="D59" s="298"/>
      <c r="E59" s="298"/>
      <c r="F59" s="298"/>
      <c r="G59" s="298"/>
      <c r="H59" s="298"/>
      <c r="I59" s="298"/>
      <c r="J59" s="102"/>
      <c r="K59" s="296"/>
      <c r="L59" s="112"/>
      <c r="M59" s="97"/>
      <c r="N59" s="84"/>
      <c r="O59" s="84"/>
      <c r="P59" s="99"/>
      <c r="Q59" s="99"/>
      <c r="R59" s="84"/>
      <c r="S59" s="84"/>
      <c r="T59" s="84"/>
      <c r="U59" s="84"/>
      <c r="V59" s="78"/>
      <c r="W59" s="78"/>
      <c r="X59" s="78"/>
      <c r="Y59" s="78"/>
      <c r="Z59" s="99"/>
      <c r="AA59" s="99"/>
      <c r="AB59" s="78"/>
      <c r="AC59" s="78"/>
      <c r="AD59" s="78"/>
      <c r="AE59" s="78"/>
      <c r="AF59" s="78"/>
      <c r="AG59" s="79"/>
      <c r="AH59" s="102">
        <v>3</v>
      </c>
      <c r="AI59" s="103"/>
      <c r="AJ59" s="318">
        <f>AH59*30</f>
        <v>90</v>
      </c>
      <c r="AK59" s="319"/>
      <c r="AL59" s="288"/>
      <c r="AM59" s="288"/>
      <c r="AN59" s="335"/>
      <c r="AO59" s="335"/>
      <c r="AP59" s="288"/>
      <c r="AQ59" s="288"/>
      <c r="AR59" s="288"/>
      <c r="AS59" s="288"/>
      <c r="AT59" s="118">
        <f>AJ59/3</f>
        <v>30</v>
      </c>
      <c r="AU59" s="118"/>
      <c r="AV59" s="118">
        <f>AJ59-AT59</f>
        <v>60</v>
      </c>
      <c r="AW59" s="118"/>
      <c r="AX59" s="118"/>
      <c r="AY59" s="118"/>
      <c r="AZ59" s="118"/>
      <c r="BA59" s="118"/>
      <c r="BB59" s="118"/>
      <c r="BC59" s="118"/>
      <c r="BD59" s="118" t="s">
        <v>136</v>
      </c>
      <c r="BE59" s="287"/>
      <c r="BF59" s="153"/>
      <c r="BG59" s="154"/>
      <c r="BH59" s="154"/>
      <c r="BI59" s="155"/>
      <c r="BJ59" s="35"/>
    </row>
    <row r="60" spans="1:70" ht="25.5" customHeight="1" thickBot="1" x14ac:dyDescent="0.25">
      <c r="A60" s="62">
        <f>A59+1</f>
        <v>8</v>
      </c>
      <c r="B60" s="347" t="s">
        <v>169</v>
      </c>
      <c r="C60" s="348"/>
      <c r="D60" s="348"/>
      <c r="E60" s="348"/>
      <c r="F60" s="348"/>
      <c r="G60" s="348"/>
      <c r="H60" s="348"/>
      <c r="I60" s="348"/>
      <c r="J60" s="349"/>
      <c r="K60" s="350"/>
      <c r="L60" s="351"/>
      <c r="M60" s="352"/>
      <c r="N60" s="353"/>
      <c r="O60" s="353"/>
      <c r="P60" s="338"/>
      <c r="Q60" s="338"/>
      <c r="R60" s="353"/>
      <c r="S60" s="353"/>
      <c r="T60" s="353"/>
      <c r="U60" s="353"/>
      <c r="V60" s="85"/>
      <c r="W60" s="85"/>
      <c r="X60" s="85"/>
      <c r="Y60" s="85"/>
      <c r="Z60" s="338"/>
      <c r="AA60" s="338"/>
      <c r="AB60" s="85"/>
      <c r="AC60" s="85"/>
      <c r="AD60" s="85"/>
      <c r="AE60" s="85"/>
      <c r="AF60" s="85"/>
      <c r="AG60" s="337"/>
      <c r="AH60" s="339">
        <v>1.5</v>
      </c>
      <c r="AI60" s="340"/>
      <c r="AJ60" s="341">
        <f>AH60*30</f>
        <v>45</v>
      </c>
      <c r="AK60" s="342"/>
      <c r="AL60" s="343"/>
      <c r="AM60" s="343"/>
      <c r="AN60" s="344"/>
      <c r="AO60" s="344"/>
      <c r="AP60" s="343"/>
      <c r="AQ60" s="343"/>
      <c r="AR60" s="343"/>
      <c r="AS60" s="343"/>
      <c r="AT60" s="346">
        <f>AJ60/3</f>
        <v>15</v>
      </c>
      <c r="AU60" s="346"/>
      <c r="AV60" s="346">
        <f>AJ60-AT60</f>
        <v>30</v>
      </c>
      <c r="AW60" s="346"/>
      <c r="AX60" s="85"/>
      <c r="AY60" s="85"/>
      <c r="AZ60" s="85"/>
      <c r="BA60" s="85"/>
      <c r="BB60" s="85"/>
      <c r="BC60" s="85"/>
      <c r="BD60" s="85"/>
      <c r="BE60" s="337"/>
      <c r="BF60" s="345" t="s">
        <v>159</v>
      </c>
      <c r="BG60" s="85"/>
      <c r="BH60" s="85"/>
      <c r="BI60" s="337"/>
      <c r="BJ60" s="16"/>
    </row>
    <row r="61" spans="1:70" ht="15.75" customHeight="1" thickBot="1" x14ac:dyDescent="0.25">
      <c r="A61" s="291" t="s">
        <v>107</v>
      </c>
      <c r="B61" s="292"/>
      <c r="C61" s="292"/>
      <c r="D61" s="292"/>
      <c r="E61" s="292"/>
      <c r="F61" s="292"/>
      <c r="G61" s="292"/>
      <c r="H61" s="292"/>
      <c r="I61" s="293"/>
      <c r="J61" s="106">
        <f>SUM(J49:K60)</f>
        <v>30</v>
      </c>
      <c r="K61" s="107"/>
      <c r="L61" s="104">
        <f>SUM(L49:M60)</f>
        <v>900</v>
      </c>
      <c r="M61" s="105"/>
      <c r="N61" s="104">
        <f>SUM(N49:O60)</f>
        <v>340</v>
      </c>
      <c r="O61" s="105"/>
      <c r="P61" s="104">
        <f>SUM(P49:Q60)</f>
        <v>128</v>
      </c>
      <c r="Q61" s="105"/>
      <c r="R61" s="104">
        <f>SUM(R49:S60)</f>
        <v>18</v>
      </c>
      <c r="S61" s="105"/>
      <c r="T61" s="104">
        <f>SUM(T49:U60)</f>
        <v>194</v>
      </c>
      <c r="U61" s="105"/>
      <c r="V61" s="104">
        <f>SUM(V49:W60)</f>
        <v>560</v>
      </c>
      <c r="W61" s="105"/>
      <c r="X61" s="104">
        <f>SUM(X49:Y60)</f>
        <v>0</v>
      </c>
      <c r="Y61" s="105"/>
      <c r="Z61" s="106">
        <f>SUM(Z49:AA60)</f>
        <v>18.888888888888889</v>
      </c>
      <c r="AA61" s="107"/>
      <c r="AB61" s="104">
        <f>SUM(AB49:AC60)</f>
        <v>0</v>
      </c>
      <c r="AC61" s="105"/>
      <c r="AD61" s="104">
        <v>3</v>
      </c>
      <c r="AE61" s="105"/>
      <c r="AF61" s="104">
        <v>4</v>
      </c>
      <c r="AG61" s="105"/>
      <c r="AH61" s="106">
        <f>SUM(AH56:AI60)</f>
        <v>30</v>
      </c>
      <c r="AI61" s="107"/>
      <c r="AJ61" s="104">
        <f>SUM(AJ56:AK60)</f>
        <v>900</v>
      </c>
      <c r="AK61" s="105"/>
      <c r="AL61" s="104"/>
      <c r="AM61" s="105"/>
      <c r="AN61" s="104"/>
      <c r="AO61" s="105"/>
      <c r="AP61" s="104"/>
      <c r="AQ61" s="105"/>
      <c r="AR61" s="104"/>
      <c r="AS61" s="105"/>
      <c r="AT61" s="104">
        <f>SUM(AT56:AU60)</f>
        <v>300</v>
      </c>
      <c r="AU61" s="105"/>
      <c r="AV61" s="104">
        <f>SUM(AV56:AW60)</f>
        <v>600</v>
      </c>
      <c r="AW61" s="105"/>
      <c r="AX61" s="104"/>
      <c r="AY61" s="105"/>
      <c r="AZ61" s="104"/>
      <c r="BA61" s="105"/>
      <c r="BB61" s="104"/>
      <c r="BC61" s="105"/>
      <c r="BD61" s="104">
        <v>3</v>
      </c>
      <c r="BE61" s="105"/>
      <c r="BF61" s="115"/>
      <c r="BG61" s="116"/>
      <c r="BH61" s="116"/>
      <c r="BI61" s="117"/>
      <c r="BJ61" s="32"/>
    </row>
    <row r="62" spans="1:70" ht="24.75" customHeight="1" thickBot="1" x14ac:dyDescent="0.25">
      <c r="A62" s="291" t="s">
        <v>66</v>
      </c>
      <c r="B62" s="292"/>
      <c r="C62" s="292"/>
      <c r="D62" s="292"/>
      <c r="E62" s="292"/>
      <c r="F62" s="292"/>
      <c r="G62" s="292"/>
      <c r="H62" s="292"/>
      <c r="I62" s="293"/>
      <c r="J62" s="106">
        <f>N61/18</f>
        <v>18.888888888888889</v>
      </c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4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4"/>
      <c r="BF62" s="115"/>
      <c r="BG62" s="116"/>
      <c r="BH62" s="116"/>
      <c r="BI62" s="117"/>
      <c r="BJ62" s="10"/>
    </row>
    <row r="63" spans="1:70" ht="18" customHeight="1" thickBot="1" x14ac:dyDescent="0.25">
      <c r="A63" s="183" t="s">
        <v>61</v>
      </c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BC63" s="18"/>
      <c r="BD63" s="18"/>
      <c r="BE63" s="18"/>
      <c r="BF63" s="18"/>
      <c r="BG63" s="18"/>
      <c r="BH63" s="19"/>
      <c r="BI63" s="19"/>
    </row>
    <row r="64" spans="1:70" s="29" customFormat="1" ht="18" customHeight="1" x14ac:dyDescent="0.2">
      <c r="A64" s="289" t="s">
        <v>35</v>
      </c>
      <c r="B64" s="290"/>
      <c r="C64" s="290" t="s">
        <v>50</v>
      </c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 t="s">
        <v>48</v>
      </c>
      <c r="P64" s="290"/>
      <c r="Q64" s="290"/>
      <c r="R64" s="290" t="s">
        <v>43</v>
      </c>
      <c r="S64" s="290"/>
      <c r="T64" s="290"/>
      <c r="U64" s="290" t="s">
        <v>49</v>
      </c>
      <c r="V64" s="290"/>
      <c r="W64" s="290"/>
      <c r="X64" s="290" t="s">
        <v>51</v>
      </c>
      <c r="Y64" s="290"/>
      <c r="Z64" s="290"/>
      <c r="AA64" s="290" t="s">
        <v>52</v>
      </c>
      <c r="AB64" s="290"/>
      <c r="AC64" s="290"/>
      <c r="AD64" s="290"/>
      <c r="AE64" s="290"/>
      <c r="AF64" s="364"/>
      <c r="BC64" s="30"/>
      <c r="BD64" s="30"/>
      <c r="BE64" s="30"/>
      <c r="BF64" s="30"/>
      <c r="BG64" s="30"/>
      <c r="BH64" s="31"/>
      <c r="BI64" s="31"/>
    </row>
    <row r="65" spans="1:73" ht="18" customHeight="1" x14ac:dyDescent="0.2">
      <c r="A65" s="95">
        <v>1</v>
      </c>
      <c r="B65" s="78"/>
      <c r="C65" s="365" t="s">
        <v>168</v>
      </c>
      <c r="D65" s="366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78">
        <v>4</v>
      </c>
      <c r="P65" s="78"/>
      <c r="Q65" s="78"/>
      <c r="R65" s="78">
        <v>6</v>
      </c>
      <c r="S65" s="78"/>
      <c r="T65" s="78"/>
      <c r="U65" s="78">
        <v>180</v>
      </c>
      <c r="V65" s="78"/>
      <c r="W65" s="78"/>
      <c r="X65" s="78">
        <v>4</v>
      </c>
      <c r="Y65" s="78"/>
      <c r="Z65" s="78"/>
      <c r="AA65" s="78" t="s">
        <v>83</v>
      </c>
      <c r="AB65" s="78"/>
      <c r="AC65" s="78"/>
      <c r="AD65" s="78"/>
      <c r="AE65" s="78"/>
      <c r="AF65" s="79"/>
      <c r="BC65" s="18"/>
      <c r="BD65" s="18"/>
      <c r="BE65" s="18"/>
      <c r="BF65" s="18"/>
      <c r="BG65" s="18"/>
      <c r="BH65" s="19"/>
      <c r="BI65" s="19"/>
    </row>
    <row r="66" spans="1:73" ht="24.75" customHeight="1" x14ac:dyDescent="0.2">
      <c r="A66" s="95">
        <v>2</v>
      </c>
      <c r="B66" s="78"/>
      <c r="C66" s="365" t="s">
        <v>179</v>
      </c>
      <c r="D66" s="366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78">
        <v>4</v>
      </c>
      <c r="P66" s="78"/>
      <c r="Q66" s="78"/>
      <c r="R66" s="78">
        <v>4.5</v>
      </c>
      <c r="S66" s="78"/>
      <c r="T66" s="78"/>
      <c r="U66" s="78">
        <v>135</v>
      </c>
      <c r="V66" s="78"/>
      <c r="W66" s="78"/>
      <c r="X66" s="78">
        <v>3</v>
      </c>
      <c r="Y66" s="78"/>
      <c r="Z66" s="78"/>
      <c r="AA66" s="78" t="s">
        <v>83</v>
      </c>
      <c r="AB66" s="78"/>
      <c r="AC66" s="78"/>
      <c r="AD66" s="78"/>
      <c r="AE66" s="78"/>
      <c r="AF66" s="79"/>
      <c r="BC66" s="18"/>
      <c r="BD66" s="18"/>
      <c r="BE66" s="18"/>
      <c r="BF66" s="18"/>
      <c r="BG66" s="18"/>
      <c r="BH66" s="19"/>
      <c r="BI66" s="19"/>
    </row>
    <row r="67" spans="1:73" ht="18" customHeight="1" thickBot="1" x14ac:dyDescent="0.25">
      <c r="A67" s="354">
        <v>3</v>
      </c>
      <c r="B67" s="355"/>
      <c r="C67" s="376" t="s">
        <v>88</v>
      </c>
      <c r="D67" s="377"/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55">
        <v>4</v>
      </c>
      <c r="P67" s="355"/>
      <c r="Q67" s="355"/>
      <c r="R67" s="355">
        <v>3</v>
      </c>
      <c r="S67" s="355"/>
      <c r="T67" s="355"/>
      <c r="U67" s="355">
        <v>90</v>
      </c>
      <c r="V67" s="355"/>
      <c r="W67" s="355"/>
      <c r="X67" s="355">
        <v>2</v>
      </c>
      <c r="Y67" s="355"/>
      <c r="Z67" s="355"/>
      <c r="AA67" s="355" t="s">
        <v>83</v>
      </c>
      <c r="AB67" s="355"/>
      <c r="AC67" s="355"/>
      <c r="AD67" s="355"/>
      <c r="AE67" s="355"/>
      <c r="AF67" s="378"/>
      <c r="BC67" s="18"/>
      <c r="BD67" s="18"/>
      <c r="BE67" s="18"/>
      <c r="BF67" s="18"/>
      <c r="BG67" s="18"/>
      <c r="BH67" s="19"/>
      <c r="BI67" s="19"/>
    </row>
    <row r="68" spans="1:73" ht="18" customHeight="1" thickBot="1" x14ac:dyDescent="0.25">
      <c r="A68" s="367" t="s">
        <v>84</v>
      </c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9"/>
      <c r="BI68" s="19"/>
    </row>
    <row r="69" spans="1:73" ht="16.5" customHeight="1" x14ac:dyDescent="0.2">
      <c r="A69" s="368" t="s">
        <v>35</v>
      </c>
      <c r="B69" s="369"/>
      <c r="C69" s="369" t="s">
        <v>85</v>
      </c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 t="s">
        <v>86</v>
      </c>
      <c r="AE69" s="369"/>
      <c r="AF69" s="369"/>
      <c r="AG69" s="370"/>
      <c r="AH69" s="18"/>
      <c r="AI69" s="18"/>
      <c r="AJ69" s="18"/>
      <c r="AK69" s="18"/>
      <c r="AL69" s="18"/>
      <c r="AM69" s="18"/>
      <c r="AN69" s="18"/>
      <c r="AO69" s="18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</row>
    <row r="70" spans="1:73" ht="17.100000000000001" customHeight="1" thickBot="1" x14ac:dyDescent="0.25">
      <c r="A70" s="354">
        <v>1</v>
      </c>
      <c r="B70" s="355"/>
      <c r="C70" s="356" t="s">
        <v>114</v>
      </c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8"/>
      <c r="AD70" s="359">
        <v>4</v>
      </c>
      <c r="AE70" s="359"/>
      <c r="AF70" s="359"/>
      <c r="AG70" s="360"/>
      <c r="AH70" s="18"/>
      <c r="AI70" s="18"/>
      <c r="AJ70" s="18"/>
      <c r="AK70" s="18"/>
      <c r="AL70" s="18"/>
      <c r="AM70" s="18"/>
      <c r="AN70" s="18"/>
      <c r="AO70" s="18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61"/>
      <c r="BQ70" s="361"/>
      <c r="BR70" s="361"/>
      <c r="BS70" s="361"/>
      <c r="BT70" s="361"/>
      <c r="BU70" s="361"/>
    </row>
    <row r="71" spans="1:73" s="8" customFormat="1" ht="18" customHeight="1" x14ac:dyDescent="0.2">
      <c r="A71" s="44"/>
      <c r="B71" s="40" t="s">
        <v>174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34"/>
      <c r="BG71" s="34"/>
      <c r="BH71" s="46"/>
      <c r="BI71" s="46"/>
    </row>
    <row r="72" spans="1:73" ht="17.100000000000001" customHeight="1" x14ac:dyDescent="0.2">
      <c r="A72" s="60"/>
      <c r="B72" s="362" t="s">
        <v>175</v>
      </c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47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66"/>
      <c r="BE72" s="11"/>
      <c r="BF72" s="48"/>
      <c r="BG72" s="48"/>
      <c r="BH72" s="48"/>
      <c r="BI72" s="49"/>
    </row>
    <row r="73" spans="1:73" ht="18" customHeight="1" x14ac:dyDescent="0.2">
      <c r="B73" s="363" t="s">
        <v>30</v>
      </c>
      <c r="C73" s="363"/>
      <c r="D73" s="363"/>
      <c r="E73" s="363"/>
      <c r="F73" s="363"/>
      <c r="G73" s="363"/>
      <c r="AH73" s="28"/>
      <c r="AI73" s="28"/>
      <c r="AJ73" s="28"/>
      <c r="AK73" s="28"/>
      <c r="AL73" s="28"/>
      <c r="AN73" s="59"/>
      <c r="AO73" s="59"/>
      <c r="AP73" s="59"/>
      <c r="AQ73" s="59"/>
      <c r="AR73" s="59"/>
      <c r="AS73" s="59"/>
      <c r="AT73" s="59"/>
      <c r="AU73" s="11"/>
      <c r="AV73" s="11"/>
      <c r="AW73" s="11"/>
      <c r="AX73" s="11"/>
      <c r="AY73" s="11"/>
      <c r="AZ73" s="11"/>
      <c r="BA73" s="11"/>
      <c r="BB73" s="11"/>
      <c r="BC73" s="11"/>
      <c r="BD73" s="66"/>
      <c r="BE73" s="11"/>
      <c r="BF73" s="48"/>
      <c r="BG73" s="48"/>
      <c r="BH73" s="48"/>
      <c r="BI73" s="49"/>
    </row>
    <row r="74" spans="1:73" ht="18" customHeight="1" x14ac:dyDescent="0.2">
      <c r="B74" s="363" t="s">
        <v>137</v>
      </c>
      <c r="C74" s="363"/>
      <c r="D74" s="363"/>
      <c r="E74" s="363"/>
      <c r="F74" s="363"/>
      <c r="G74" s="363"/>
      <c r="H74" s="363"/>
      <c r="I74" s="363"/>
      <c r="J74" s="363"/>
      <c r="K74" s="363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  <c r="W74" s="363"/>
      <c r="X74" s="363"/>
      <c r="Y74" s="363"/>
      <c r="Z74" s="363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3"/>
      <c r="AN74" s="59"/>
      <c r="AO74" s="59"/>
      <c r="AP74" s="59"/>
      <c r="AQ74" s="59"/>
      <c r="AR74" s="59"/>
      <c r="AS74" s="59"/>
      <c r="AT74" s="59"/>
      <c r="AU74" s="11"/>
      <c r="AV74" s="11"/>
      <c r="AW74" s="11"/>
      <c r="AX74" s="11"/>
      <c r="AY74" s="11"/>
      <c r="AZ74" s="11"/>
      <c r="BA74" s="11"/>
      <c r="BC74" s="11"/>
      <c r="BD74" s="66"/>
      <c r="BE74" s="11"/>
      <c r="BF74" s="48"/>
      <c r="BG74" s="48"/>
      <c r="BH74" s="48"/>
      <c r="BI74" s="49"/>
    </row>
  </sheetData>
  <mergeCells count="884">
    <mergeCell ref="AV55:AW55"/>
    <mergeCell ref="AX55:AY55"/>
    <mergeCell ref="AZ55:BA55"/>
    <mergeCell ref="BB55:BC55"/>
    <mergeCell ref="BD55:BE55"/>
    <mergeCell ref="BF55:BI55"/>
    <mergeCell ref="A67:B67"/>
    <mergeCell ref="C67:N67"/>
    <mergeCell ref="O67:Q67"/>
    <mergeCell ref="R67:T67"/>
    <mergeCell ref="U67:W67"/>
    <mergeCell ref="X67:Z67"/>
    <mergeCell ref="AA67:AF67"/>
    <mergeCell ref="B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Z54:BA54"/>
    <mergeCell ref="BB54:BC54"/>
    <mergeCell ref="BD54:BE54"/>
    <mergeCell ref="BF54:BI54"/>
    <mergeCell ref="B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B54:I54"/>
    <mergeCell ref="J54:K54"/>
    <mergeCell ref="L54:M54"/>
    <mergeCell ref="N54:O54"/>
    <mergeCell ref="P54:Q54"/>
    <mergeCell ref="R54:S54"/>
    <mergeCell ref="T54:U54"/>
    <mergeCell ref="V54:W54"/>
    <mergeCell ref="X54:Y54"/>
    <mergeCell ref="AR54:AS54"/>
    <mergeCell ref="AT54:AU54"/>
    <mergeCell ref="AV54:AW54"/>
    <mergeCell ref="BF58:BI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AR57:AS57"/>
    <mergeCell ref="AT57:AU57"/>
    <mergeCell ref="AV57:AW57"/>
    <mergeCell ref="AX57:AY57"/>
    <mergeCell ref="AZ57:BA57"/>
    <mergeCell ref="BB57:BC57"/>
    <mergeCell ref="BD57:BE57"/>
    <mergeCell ref="BF57:BI57"/>
    <mergeCell ref="AN57:AO57"/>
    <mergeCell ref="AP57:AQ57"/>
    <mergeCell ref="AX54:AY54"/>
    <mergeCell ref="AD58:AE58"/>
    <mergeCell ref="AF58:AG58"/>
    <mergeCell ref="AH58:AI58"/>
    <mergeCell ref="AJ58:AK58"/>
    <mergeCell ref="AL58:AM58"/>
    <mergeCell ref="Z57:AA57"/>
    <mergeCell ref="AB57:AC57"/>
    <mergeCell ref="AD57:AE57"/>
    <mergeCell ref="AF57:AG57"/>
    <mergeCell ref="AH57:AI57"/>
    <mergeCell ref="AJ57:AK57"/>
    <mergeCell ref="AL57:AM57"/>
    <mergeCell ref="B57:I57"/>
    <mergeCell ref="J57:K57"/>
    <mergeCell ref="L57:M57"/>
    <mergeCell ref="N57:O57"/>
    <mergeCell ref="P57:Q57"/>
    <mergeCell ref="R57:S57"/>
    <mergeCell ref="T57:U57"/>
    <mergeCell ref="V57:W57"/>
    <mergeCell ref="X57:Y57"/>
    <mergeCell ref="B74:AM74"/>
    <mergeCell ref="C65:N65"/>
    <mergeCell ref="O65:Q65"/>
    <mergeCell ref="R65:T65"/>
    <mergeCell ref="U65:W65"/>
    <mergeCell ref="X65:Z65"/>
    <mergeCell ref="AA65:AF65"/>
    <mergeCell ref="A66:B66"/>
    <mergeCell ref="C66:N66"/>
    <mergeCell ref="O66:Q66"/>
    <mergeCell ref="R66:T66"/>
    <mergeCell ref="U66:W66"/>
    <mergeCell ref="X66:Z66"/>
    <mergeCell ref="AA66:AF66"/>
    <mergeCell ref="A68:AF68"/>
    <mergeCell ref="A69:B69"/>
    <mergeCell ref="C69:AC69"/>
    <mergeCell ref="AD69:AG69"/>
    <mergeCell ref="A65:B65"/>
    <mergeCell ref="BD61:BE61"/>
    <mergeCell ref="BF61:BI61"/>
    <mergeCell ref="A70:B70"/>
    <mergeCell ref="C70:AC70"/>
    <mergeCell ref="AD70:AG70"/>
    <mergeCell ref="BP70:BU70"/>
    <mergeCell ref="B72:AL72"/>
    <mergeCell ref="B73:G73"/>
    <mergeCell ref="A62:I62"/>
    <mergeCell ref="J62:AG62"/>
    <mergeCell ref="AH62:BE62"/>
    <mergeCell ref="BF62:BI62"/>
    <mergeCell ref="C64:N64"/>
    <mergeCell ref="O64:Q64"/>
    <mergeCell ref="R64:T64"/>
    <mergeCell ref="U64:W64"/>
    <mergeCell ref="X64:Z64"/>
    <mergeCell ref="AA64:AF64"/>
    <mergeCell ref="A61:I61"/>
    <mergeCell ref="J61:K61"/>
    <mergeCell ref="L61:M61"/>
    <mergeCell ref="N61:O61"/>
    <mergeCell ref="P61:Q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BB61:BC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60:I60"/>
    <mergeCell ref="J60:K60"/>
    <mergeCell ref="L60:M60"/>
    <mergeCell ref="N60:O60"/>
    <mergeCell ref="P60:Q60"/>
    <mergeCell ref="R60:S60"/>
    <mergeCell ref="T60:U60"/>
    <mergeCell ref="V60:W60"/>
    <mergeCell ref="X60:Y60"/>
    <mergeCell ref="BF60:BI60"/>
    <mergeCell ref="AN56:AO56"/>
    <mergeCell ref="AP56:AQ56"/>
    <mergeCell ref="AR56:AS56"/>
    <mergeCell ref="AT56:AU56"/>
    <mergeCell ref="AV56:AW56"/>
    <mergeCell ref="AX56:AY56"/>
    <mergeCell ref="AZ56:BA56"/>
    <mergeCell ref="BB56:BC56"/>
    <mergeCell ref="BD56:BE56"/>
    <mergeCell ref="AN59:AO59"/>
    <mergeCell ref="AP59:AQ59"/>
    <mergeCell ref="AR59:AS59"/>
    <mergeCell ref="AT59:AU59"/>
    <mergeCell ref="AV59:AW59"/>
    <mergeCell ref="AX59:AY59"/>
    <mergeCell ref="AZ59:BA59"/>
    <mergeCell ref="BD59:BE59"/>
    <mergeCell ref="BF59:BI59"/>
    <mergeCell ref="AR60:AS60"/>
    <mergeCell ref="AT60:AU60"/>
    <mergeCell ref="AV60:AW60"/>
    <mergeCell ref="AX60:AY60"/>
    <mergeCell ref="BB59:BC59"/>
    <mergeCell ref="BD60:BE60"/>
    <mergeCell ref="AZ60:BA60"/>
    <mergeCell ref="BB60:BC60"/>
    <mergeCell ref="Z59:AA59"/>
    <mergeCell ref="AB59:AC59"/>
    <mergeCell ref="AD59:AE59"/>
    <mergeCell ref="AF59:AG59"/>
    <mergeCell ref="AH59:AI59"/>
    <mergeCell ref="AJ59:AK59"/>
    <mergeCell ref="AL59:AM59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B53:I53"/>
    <mergeCell ref="N49:O49"/>
    <mergeCell ref="P49:Q49"/>
    <mergeCell ref="R49:S49"/>
    <mergeCell ref="T49:U49"/>
    <mergeCell ref="V49:W49"/>
    <mergeCell ref="X49:Y49"/>
    <mergeCell ref="Z49:AA49"/>
    <mergeCell ref="AB49:AC49"/>
    <mergeCell ref="AB50:AC50"/>
    <mergeCell ref="B50:I50"/>
    <mergeCell ref="J50:K50"/>
    <mergeCell ref="L50:M50"/>
    <mergeCell ref="N50:O50"/>
    <mergeCell ref="P50:Q50"/>
    <mergeCell ref="R50:S50"/>
    <mergeCell ref="T50:U50"/>
    <mergeCell ref="V50:W50"/>
    <mergeCell ref="X50:Y50"/>
    <mergeCell ref="X53:Y53"/>
    <mergeCell ref="Z53:AA53"/>
    <mergeCell ref="AB53:AC53"/>
    <mergeCell ref="B51:I51"/>
    <mergeCell ref="J51:K51"/>
    <mergeCell ref="AJ56:AK56"/>
    <mergeCell ref="AL56:AM56"/>
    <mergeCell ref="B13:J13"/>
    <mergeCell ref="K13:AJ13"/>
    <mergeCell ref="B14:J14"/>
    <mergeCell ref="K14:AJ14"/>
    <mergeCell ref="N35:O35"/>
    <mergeCell ref="P35:Q35"/>
    <mergeCell ref="P29:Q29"/>
    <mergeCell ref="A46:I46"/>
    <mergeCell ref="R45:S45"/>
    <mergeCell ref="X31:Y31"/>
    <mergeCell ref="B32:I32"/>
    <mergeCell ref="N34:O34"/>
    <mergeCell ref="P34:Q34"/>
    <mergeCell ref="Z36:AA36"/>
    <mergeCell ref="A26:A29"/>
    <mergeCell ref="Z27:AA29"/>
    <mergeCell ref="J47:AG47"/>
    <mergeCell ref="AH47:BE47"/>
    <mergeCell ref="A48:BJ48"/>
    <mergeCell ref="B49:I49"/>
    <mergeCell ref="J49:K49"/>
    <mergeCell ref="L49:M49"/>
    <mergeCell ref="Q2:AZ2"/>
    <mergeCell ref="Q3:AZ3"/>
    <mergeCell ref="Q4:AZ4"/>
    <mergeCell ref="Q6:AZ6"/>
    <mergeCell ref="B8:J8"/>
    <mergeCell ref="K8:AJ8"/>
    <mergeCell ref="B9:J9"/>
    <mergeCell ref="K9:AJ9"/>
    <mergeCell ref="B10:J10"/>
    <mergeCell ref="K10:AJ10"/>
    <mergeCell ref="B11:J11"/>
    <mergeCell ref="K11:AJ11"/>
    <mergeCell ref="B12:J12"/>
    <mergeCell ref="K12:AJ12"/>
    <mergeCell ref="N33:O33"/>
    <mergeCell ref="T33:U33"/>
    <mergeCell ref="N32:O32"/>
    <mergeCell ref="P32:Q32"/>
    <mergeCell ref="J26:AG26"/>
    <mergeCell ref="L27:M29"/>
    <mergeCell ref="T29:U29"/>
    <mergeCell ref="V27:W29"/>
    <mergeCell ref="AB28:AC29"/>
    <mergeCell ref="AF28:AG29"/>
    <mergeCell ref="AD28:AE29"/>
    <mergeCell ref="J27:K29"/>
    <mergeCell ref="J31:K31"/>
    <mergeCell ref="L32:M32"/>
    <mergeCell ref="J32:K32"/>
    <mergeCell ref="J33:K33"/>
    <mergeCell ref="L33:M33"/>
    <mergeCell ref="N31:O31"/>
    <mergeCell ref="N27:U27"/>
    <mergeCell ref="AD31:AE31"/>
    <mergeCell ref="BF33:BI33"/>
    <mergeCell ref="AH27:AI29"/>
    <mergeCell ref="AZ28:BA29"/>
    <mergeCell ref="AX31:AY31"/>
    <mergeCell ref="BF32:BI32"/>
    <mergeCell ref="AV27:AW29"/>
    <mergeCell ref="AX27:AY29"/>
    <mergeCell ref="AL28:AM29"/>
    <mergeCell ref="AH32:AI32"/>
    <mergeCell ref="AZ27:BE27"/>
    <mergeCell ref="BB28:BC29"/>
    <mergeCell ref="BD28:BE29"/>
    <mergeCell ref="AR29:AS29"/>
    <mergeCell ref="BB33:BC33"/>
    <mergeCell ref="AP29:AQ29"/>
    <mergeCell ref="AN29:AO29"/>
    <mergeCell ref="AL31:AM31"/>
    <mergeCell ref="AJ32:AK32"/>
    <mergeCell ref="AL32:AM32"/>
    <mergeCell ref="AJ31:AK31"/>
    <mergeCell ref="AT27:AU29"/>
    <mergeCell ref="BD32:BE32"/>
    <mergeCell ref="AH31:AI31"/>
    <mergeCell ref="P36:Q36"/>
    <mergeCell ref="P37:Q37"/>
    <mergeCell ref="L38:M38"/>
    <mergeCell ref="X56:Y56"/>
    <mergeCell ref="Z56:AA56"/>
    <mergeCell ref="AB56:AC56"/>
    <mergeCell ref="AD56:AE56"/>
    <mergeCell ref="L56:M56"/>
    <mergeCell ref="N56:O56"/>
    <mergeCell ref="P56:Q56"/>
    <mergeCell ref="R56:S56"/>
    <mergeCell ref="T56:U56"/>
    <mergeCell ref="V56:W56"/>
    <mergeCell ref="N38:O38"/>
    <mergeCell ref="N41:O41"/>
    <mergeCell ref="P41:Q41"/>
    <mergeCell ref="Z51:AA51"/>
    <mergeCell ref="AB51:AC51"/>
    <mergeCell ref="AD51:AE51"/>
    <mergeCell ref="L53:M53"/>
    <mergeCell ref="N53:O53"/>
    <mergeCell ref="P53:Q53"/>
    <mergeCell ref="AD50:AE50"/>
    <mergeCell ref="Z54:AA54"/>
    <mergeCell ref="A63:AF63"/>
    <mergeCell ref="A64:B64"/>
    <mergeCell ref="A47:I47"/>
    <mergeCell ref="B39:I39"/>
    <mergeCell ref="V40:W40"/>
    <mergeCell ref="X40:Y40"/>
    <mergeCell ref="Z40:AA40"/>
    <mergeCell ref="P45:Q45"/>
    <mergeCell ref="L37:M37"/>
    <mergeCell ref="AF56:AG56"/>
    <mergeCell ref="AF49:AG49"/>
    <mergeCell ref="B56:I56"/>
    <mergeCell ref="J56:K56"/>
    <mergeCell ref="J53:K53"/>
    <mergeCell ref="B59:I59"/>
    <mergeCell ref="J59:K59"/>
    <mergeCell ref="L59:M59"/>
    <mergeCell ref="N59:O59"/>
    <mergeCell ref="P59:Q59"/>
    <mergeCell ref="R59:S59"/>
    <mergeCell ref="T59:U59"/>
    <mergeCell ref="V59:W59"/>
    <mergeCell ref="X59:Y59"/>
    <mergeCell ref="R61:S61"/>
    <mergeCell ref="AD35:AE35"/>
    <mergeCell ref="AF35:AG35"/>
    <mergeCell ref="AH41:AI41"/>
    <mergeCell ref="AH45:AI45"/>
    <mergeCell ref="AN45:AO45"/>
    <mergeCell ref="Z50:AA50"/>
    <mergeCell ref="AB31:AC31"/>
    <mergeCell ref="R34:S34"/>
    <mergeCell ref="T34:U34"/>
    <mergeCell ref="AL49:AM49"/>
    <mergeCell ref="AN49:AO49"/>
    <mergeCell ref="AF34:AG34"/>
    <mergeCell ref="AJ34:AK34"/>
    <mergeCell ref="AL34:AM34"/>
    <mergeCell ref="AH34:AI34"/>
    <mergeCell ref="V33:W33"/>
    <mergeCell ref="Z31:AA31"/>
    <mergeCell ref="AB32:AC32"/>
    <mergeCell ref="T41:U41"/>
    <mergeCell ref="R41:S41"/>
    <mergeCell ref="AN50:AO50"/>
    <mergeCell ref="AH49:AI49"/>
    <mergeCell ref="AJ49:AK49"/>
    <mergeCell ref="AD49:AE49"/>
    <mergeCell ref="AZ35:BA35"/>
    <mergeCell ref="AB34:AC34"/>
    <mergeCell ref="AD33:AE33"/>
    <mergeCell ref="AF33:AG33"/>
    <mergeCell ref="AH33:AI33"/>
    <mergeCell ref="AJ33:AK33"/>
    <mergeCell ref="AH56:AI56"/>
    <mergeCell ref="X36:Y36"/>
    <mergeCell ref="V36:W36"/>
    <mergeCell ref="AJ36:AK36"/>
    <mergeCell ref="AL36:AM36"/>
    <mergeCell ref="AN36:AO36"/>
    <mergeCell ref="AL33:AM33"/>
    <mergeCell ref="AD34:AE34"/>
    <mergeCell ref="AJ35:AK35"/>
    <mergeCell ref="AL35:AM35"/>
    <mergeCell ref="AH35:AI35"/>
    <mergeCell ref="AB33:AC33"/>
    <mergeCell ref="X33:Y33"/>
    <mergeCell ref="Z33:AA33"/>
    <mergeCell ref="AJ39:AK39"/>
    <mergeCell ref="AN35:AO35"/>
    <mergeCell ref="AB40:AC40"/>
    <mergeCell ref="AN40:AO40"/>
    <mergeCell ref="BB34:BC34"/>
    <mergeCell ref="AP31:AQ31"/>
    <mergeCell ref="AV33:AW33"/>
    <mergeCell ref="AP32:AQ32"/>
    <mergeCell ref="AR31:AS31"/>
    <mergeCell ref="AT31:AU31"/>
    <mergeCell ref="AN31:AO31"/>
    <mergeCell ref="AZ31:BA31"/>
    <mergeCell ref="AN33:AO33"/>
    <mergeCell ref="AT32:AU32"/>
    <mergeCell ref="AP34:AQ34"/>
    <mergeCell ref="AR33:AS33"/>
    <mergeCell ref="AP33:AQ33"/>
    <mergeCell ref="AX32:AY32"/>
    <mergeCell ref="AZ34:BA34"/>
    <mergeCell ref="AZ33:BA33"/>
    <mergeCell ref="AX33:AY33"/>
    <mergeCell ref="AN32:AO32"/>
    <mergeCell ref="AZ32:BA32"/>
    <mergeCell ref="AR32:AS32"/>
    <mergeCell ref="AT33:AU33"/>
    <mergeCell ref="AV34:AW34"/>
    <mergeCell ref="AX34:AY34"/>
    <mergeCell ref="AN34:AO34"/>
    <mergeCell ref="BD36:BE36"/>
    <mergeCell ref="AV31:AW31"/>
    <mergeCell ref="AP37:AQ37"/>
    <mergeCell ref="BF37:BI37"/>
    <mergeCell ref="BF35:BI35"/>
    <mergeCell ref="BF34:BI34"/>
    <mergeCell ref="BF36:BI36"/>
    <mergeCell ref="BD34:BE34"/>
    <mergeCell ref="BD35:BE35"/>
    <mergeCell ref="BD33:BE33"/>
    <mergeCell ref="BB31:BC31"/>
    <mergeCell ref="AT34:AU34"/>
    <mergeCell ref="AR34:AS34"/>
    <mergeCell ref="AR35:AS35"/>
    <mergeCell ref="AT35:AU35"/>
    <mergeCell ref="AP35:AQ35"/>
    <mergeCell ref="BB35:BC35"/>
    <mergeCell ref="AV35:AW35"/>
    <mergeCell ref="AX35:AY35"/>
    <mergeCell ref="BB36:BC36"/>
    <mergeCell ref="AR36:AS36"/>
    <mergeCell ref="AT36:AU36"/>
    <mergeCell ref="AV36:AW36"/>
    <mergeCell ref="AX36:AY36"/>
    <mergeCell ref="R35:S35"/>
    <mergeCell ref="T35:U35"/>
    <mergeCell ref="AB35:AC35"/>
    <mergeCell ref="R32:S32"/>
    <mergeCell ref="T32:U32"/>
    <mergeCell ref="V32:W32"/>
    <mergeCell ref="X32:Y32"/>
    <mergeCell ref="P31:Q31"/>
    <mergeCell ref="R31:S31"/>
    <mergeCell ref="V31:W31"/>
    <mergeCell ref="R33:S33"/>
    <mergeCell ref="V35:W35"/>
    <mergeCell ref="X34:Y34"/>
    <mergeCell ref="Z35:AA35"/>
    <mergeCell ref="X35:Y35"/>
    <mergeCell ref="Z32:AA32"/>
    <mergeCell ref="T31:U31"/>
    <mergeCell ref="P33:Q33"/>
    <mergeCell ref="V34:W34"/>
    <mergeCell ref="Z34:AA34"/>
    <mergeCell ref="R36:S36"/>
    <mergeCell ref="T36:U36"/>
    <mergeCell ref="BB39:BC39"/>
    <mergeCell ref="Z39:AA39"/>
    <mergeCell ref="AB39:AC39"/>
    <mergeCell ref="AD39:AE39"/>
    <mergeCell ref="AF39:AG39"/>
    <mergeCell ref="AH39:AI39"/>
    <mergeCell ref="AH36:AI36"/>
    <mergeCell ref="AZ39:BA39"/>
    <mergeCell ref="AZ36:BA36"/>
    <mergeCell ref="AB36:AC36"/>
    <mergeCell ref="AD36:AE36"/>
    <mergeCell ref="AF36:AG36"/>
    <mergeCell ref="AP36:AQ36"/>
    <mergeCell ref="AF37:AG37"/>
    <mergeCell ref="AH37:AI37"/>
    <mergeCell ref="X37:Y37"/>
    <mergeCell ref="Z37:AA37"/>
    <mergeCell ref="V37:W37"/>
    <mergeCell ref="AJ37:AK37"/>
    <mergeCell ref="AL37:AM37"/>
    <mergeCell ref="AV37:AW37"/>
    <mergeCell ref="AT38:AU38"/>
    <mergeCell ref="V38:W38"/>
    <mergeCell ref="X38:Y38"/>
    <mergeCell ref="Z38:AA38"/>
    <mergeCell ref="AB38:AC38"/>
    <mergeCell ref="AD38:AE38"/>
    <mergeCell ref="AF38:AG38"/>
    <mergeCell ref="AH38:AI38"/>
    <mergeCell ref="AR37:AS37"/>
    <mergeCell ref="AB37:AC37"/>
    <mergeCell ref="AD37:AE37"/>
    <mergeCell ref="BD37:BE37"/>
    <mergeCell ref="BB38:BC38"/>
    <mergeCell ref="AJ38:AK38"/>
    <mergeCell ref="AL38:AM38"/>
    <mergeCell ref="AN38:AO38"/>
    <mergeCell ref="AZ37:BA37"/>
    <mergeCell ref="BB37:BC37"/>
    <mergeCell ref="AX37:AY37"/>
    <mergeCell ref="AN37:AO37"/>
    <mergeCell ref="AV38:AW38"/>
    <mergeCell ref="AT37:AU37"/>
    <mergeCell ref="AR38:AS38"/>
    <mergeCell ref="AP38:AQ38"/>
    <mergeCell ref="AX38:AY38"/>
    <mergeCell ref="AZ38:BA38"/>
    <mergeCell ref="L31:M31"/>
    <mergeCell ref="B31:I31"/>
    <mergeCell ref="X27:Y29"/>
    <mergeCell ref="AB27:AG27"/>
    <mergeCell ref="A30:BJ30"/>
    <mergeCell ref="BF31:BI31"/>
    <mergeCell ref="AF31:AG31"/>
    <mergeCell ref="BJ26:BJ29"/>
    <mergeCell ref="BF26:BI29"/>
    <mergeCell ref="AH26:BE26"/>
    <mergeCell ref="AJ27:AK29"/>
    <mergeCell ref="V42:W42"/>
    <mergeCell ref="X39:Y39"/>
    <mergeCell ref="AL39:AM39"/>
    <mergeCell ref="AN39:AO39"/>
    <mergeCell ref="AP39:AQ39"/>
    <mergeCell ref="AF41:AG41"/>
    <mergeCell ref="BD41:BE41"/>
    <mergeCell ref="BD39:BE39"/>
    <mergeCell ref="BB40:BC40"/>
    <mergeCell ref="BD42:BE42"/>
    <mergeCell ref="AX40:AY40"/>
    <mergeCell ref="AZ40:BA40"/>
    <mergeCell ref="BB41:BC41"/>
    <mergeCell ref="AT42:AU42"/>
    <mergeCell ref="AR42:AS42"/>
    <mergeCell ref="AX39:AY39"/>
    <mergeCell ref="AR39:AS39"/>
    <mergeCell ref="AZ42:BA42"/>
    <mergeCell ref="AV40:AW40"/>
    <mergeCell ref="AV42:AW42"/>
    <mergeCell ref="AF40:AG40"/>
    <mergeCell ref="AT39:AU39"/>
    <mergeCell ref="AV39:AW39"/>
    <mergeCell ref="BB42:BC42"/>
    <mergeCell ref="R38:S38"/>
    <mergeCell ref="T38:U38"/>
    <mergeCell ref="R37:S37"/>
    <mergeCell ref="T37:U37"/>
    <mergeCell ref="BF39:BI39"/>
    <mergeCell ref="V39:W39"/>
    <mergeCell ref="N40:O40"/>
    <mergeCell ref="B26:I29"/>
    <mergeCell ref="B35:I35"/>
    <mergeCell ref="B36:I36"/>
    <mergeCell ref="B33:I33"/>
    <mergeCell ref="B38:I38"/>
    <mergeCell ref="B40:I40"/>
    <mergeCell ref="J35:K35"/>
    <mergeCell ref="J36:K36"/>
    <mergeCell ref="B37:I37"/>
    <mergeCell ref="J38:K38"/>
    <mergeCell ref="J40:K40"/>
    <mergeCell ref="J37:K37"/>
    <mergeCell ref="L40:M40"/>
    <mergeCell ref="N36:O36"/>
    <mergeCell ref="N37:O37"/>
    <mergeCell ref="N28:O29"/>
    <mergeCell ref="R29:S29"/>
    <mergeCell ref="A21:B21"/>
    <mergeCell ref="BC16:BC19"/>
    <mergeCell ref="BD16:BD19"/>
    <mergeCell ref="BE16:BE19"/>
    <mergeCell ref="BF16:BF19"/>
    <mergeCell ref="BG16:BG19"/>
    <mergeCell ref="BH16:BH19"/>
    <mergeCell ref="BF38:BI38"/>
    <mergeCell ref="AR23:BC23"/>
    <mergeCell ref="A20:B20"/>
    <mergeCell ref="B34:I34"/>
    <mergeCell ref="J34:K34"/>
    <mergeCell ref="BD38:BE38"/>
    <mergeCell ref="AR24:BI24"/>
    <mergeCell ref="AN28:AS28"/>
    <mergeCell ref="AL27:AS27"/>
    <mergeCell ref="A25:BI25"/>
    <mergeCell ref="BD31:BE31"/>
    <mergeCell ref="BB32:BC32"/>
    <mergeCell ref="AD32:AE32"/>
    <mergeCell ref="AV32:AW32"/>
    <mergeCell ref="AF32:AG32"/>
    <mergeCell ref="P28:U28"/>
    <mergeCell ref="P38:Q38"/>
    <mergeCell ref="BC15:BI15"/>
    <mergeCell ref="A16:B19"/>
    <mergeCell ref="C16:E16"/>
    <mergeCell ref="G16:J16"/>
    <mergeCell ref="P16:S16"/>
    <mergeCell ref="T16:W16"/>
    <mergeCell ref="Y16:AA16"/>
    <mergeCell ref="AC16:AE16"/>
    <mergeCell ref="AG16:AJ16"/>
    <mergeCell ref="AL16:AN16"/>
    <mergeCell ref="A15:BB15"/>
    <mergeCell ref="AP16:AR16"/>
    <mergeCell ref="AT16:AW16"/>
    <mergeCell ref="AY16:BA16"/>
    <mergeCell ref="BI16:BI19"/>
    <mergeCell ref="B45:I45"/>
    <mergeCell ref="L41:M41"/>
    <mergeCell ref="J41:K41"/>
    <mergeCell ref="B41:I41"/>
    <mergeCell ref="T39:U39"/>
    <mergeCell ref="P40:Q40"/>
    <mergeCell ref="R40:S40"/>
    <mergeCell ref="T40:U40"/>
    <mergeCell ref="L34:M34"/>
    <mergeCell ref="L35:M35"/>
    <mergeCell ref="L36:M36"/>
    <mergeCell ref="J42:K42"/>
    <mergeCell ref="B42:I42"/>
    <mergeCell ref="L42:M42"/>
    <mergeCell ref="P42:Q42"/>
    <mergeCell ref="N42:O42"/>
    <mergeCell ref="R42:S42"/>
    <mergeCell ref="J39:K39"/>
    <mergeCell ref="L39:M39"/>
    <mergeCell ref="N39:O39"/>
    <mergeCell ref="P39:Q39"/>
    <mergeCell ref="R39:S39"/>
    <mergeCell ref="N44:O44"/>
    <mergeCell ref="R43:S43"/>
    <mergeCell ref="BF40:BI40"/>
    <mergeCell ref="Z41:AA41"/>
    <mergeCell ref="AB41:AC41"/>
    <mergeCell ref="AX41:AY41"/>
    <mergeCell ref="AD41:AE41"/>
    <mergeCell ref="AJ41:AK41"/>
    <mergeCell ref="BD40:BE40"/>
    <mergeCell ref="AL40:AM40"/>
    <mergeCell ref="V41:W41"/>
    <mergeCell ref="X41:Y41"/>
    <mergeCell ref="AR41:AS41"/>
    <mergeCell ref="AT41:AU41"/>
    <mergeCell ref="AV41:AW41"/>
    <mergeCell ref="BF41:BI41"/>
    <mergeCell ref="AZ41:BA41"/>
    <mergeCell ref="AL41:AM41"/>
    <mergeCell ref="AN41:AO41"/>
    <mergeCell ref="AP41:AQ41"/>
    <mergeCell ref="AD40:AE40"/>
    <mergeCell ref="AP40:AQ40"/>
    <mergeCell ref="AR40:AS40"/>
    <mergeCell ref="AT40:AU40"/>
    <mergeCell ref="AH40:AI40"/>
    <mergeCell ref="AJ40:AK40"/>
    <mergeCell ref="T42:U42"/>
    <mergeCell ref="AH42:AI42"/>
    <mergeCell ref="AF42:AG42"/>
    <mergeCell ref="AD42:AE42"/>
    <mergeCell ref="AB42:AC42"/>
    <mergeCell ref="BF42:BI42"/>
    <mergeCell ref="BF43:BI43"/>
    <mergeCell ref="AV43:AW43"/>
    <mergeCell ref="AD45:AE45"/>
    <mergeCell ref="V45:W45"/>
    <mergeCell ref="X45:Y45"/>
    <mergeCell ref="AP42:AQ42"/>
    <mergeCell ref="AN42:AO42"/>
    <mergeCell ref="AL42:AM42"/>
    <mergeCell ref="AJ42:AK42"/>
    <mergeCell ref="Z42:AA42"/>
    <mergeCell ref="AZ44:BA44"/>
    <mergeCell ref="AN43:AO43"/>
    <mergeCell ref="AJ44:AK44"/>
    <mergeCell ref="AL44:AM44"/>
    <mergeCell ref="AN44:AO44"/>
    <mergeCell ref="AP44:AQ44"/>
    <mergeCell ref="AJ43:AK43"/>
    <mergeCell ref="BB45:BC45"/>
    <mergeCell ref="B43:I43"/>
    <mergeCell ref="J43:K43"/>
    <mergeCell ref="L43:M43"/>
    <mergeCell ref="B44:I44"/>
    <mergeCell ref="J44:K44"/>
    <mergeCell ref="L44:M44"/>
    <mergeCell ref="AT43:AU43"/>
    <mergeCell ref="BB43:BC43"/>
    <mergeCell ref="BD43:BE43"/>
    <mergeCell ref="AX43:AY43"/>
    <mergeCell ref="AZ43:BA43"/>
    <mergeCell ref="P44:Q44"/>
    <mergeCell ref="R44:S44"/>
    <mergeCell ref="X43:Y43"/>
    <mergeCell ref="AR44:AS44"/>
    <mergeCell ref="AD44:AE44"/>
    <mergeCell ref="AL43:AM43"/>
    <mergeCell ref="BB44:BC44"/>
    <mergeCell ref="BD44:BE44"/>
    <mergeCell ref="AP43:AQ43"/>
    <mergeCell ref="AR43:AS43"/>
    <mergeCell ref="J45:K45"/>
    <mergeCell ref="L45:M45"/>
    <mergeCell ref="N45:O45"/>
    <mergeCell ref="T44:U44"/>
    <mergeCell ref="AB43:AC43"/>
    <mergeCell ref="AF44:AG44"/>
    <mergeCell ref="AH44:AI44"/>
    <mergeCell ref="V44:W44"/>
    <mergeCell ref="X44:Y44"/>
    <mergeCell ref="Z44:AA44"/>
    <mergeCell ref="AB44:AC44"/>
    <mergeCell ref="N43:O43"/>
    <mergeCell ref="P43:Q43"/>
    <mergeCell ref="AD43:AE43"/>
    <mergeCell ref="AF43:AG43"/>
    <mergeCell ref="AH43:AI43"/>
    <mergeCell ref="T43:U43"/>
    <mergeCell ref="Z43:AA43"/>
    <mergeCell ref="V43:W43"/>
    <mergeCell ref="T45:U45"/>
    <mergeCell ref="BF45:BI45"/>
    <mergeCell ref="BD45:BE45"/>
    <mergeCell ref="AT45:AU45"/>
    <mergeCell ref="AJ45:AK45"/>
    <mergeCell ref="AX45:AY45"/>
    <mergeCell ref="AL45:AM45"/>
    <mergeCell ref="AZ45:BA45"/>
    <mergeCell ref="X42:Y42"/>
    <mergeCell ref="BF44:BI44"/>
    <mergeCell ref="AT44:AU44"/>
    <mergeCell ref="AV44:AW44"/>
    <mergeCell ref="AX44:AY44"/>
    <mergeCell ref="Z45:AA45"/>
    <mergeCell ref="AV45:AW45"/>
    <mergeCell ref="AP45:AQ45"/>
    <mergeCell ref="AR45:AS45"/>
    <mergeCell ref="AF45:AG45"/>
    <mergeCell ref="AB45:AC45"/>
    <mergeCell ref="AX42:AY42"/>
    <mergeCell ref="AX50:AY50"/>
    <mergeCell ref="AZ50:BA50"/>
    <mergeCell ref="BB50:BC50"/>
    <mergeCell ref="BD50:BE50"/>
    <mergeCell ref="BF50:BI50"/>
    <mergeCell ref="AP49:AQ49"/>
    <mergeCell ref="AR49:AS49"/>
    <mergeCell ref="AT49:AU49"/>
    <mergeCell ref="AV49:AW49"/>
    <mergeCell ref="AX49:AY49"/>
    <mergeCell ref="J46:K46"/>
    <mergeCell ref="L46:M46"/>
    <mergeCell ref="N46:O46"/>
    <mergeCell ref="P46:Q46"/>
    <mergeCell ref="R46:S46"/>
    <mergeCell ref="BF47:BI47"/>
    <mergeCell ref="AZ49:BA49"/>
    <mergeCell ref="BB49:BC49"/>
    <mergeCell ref="BD49:BE49"/>
    <mergeCell ref="BF49:BI49"/>
    <mergeCell ref="BF46:BI46"/>
    <mergeCell ref="AT46:AU46"/>
    <mergeCell ref="AV46:AW46"/>
    <mergeCell ref="BB46:BC46"/>
    <mergeCell ref="BD46:BE46"/>
    <mergeCell ref="AX46:AY46"/>
    <mergeCell ref="AZ46:BA46"/>
    <mergeCell ref="AP46:AQ46"/>
    <mergeCell ref="AR46:AS46"/>
    <mergeCell ref="AF46:AG46"/>
    <mergeCell ref="AH46:AI46"/>
    <mergeCell ref="AJ46:AK46"/>
    <mergeCell ref="AD46:AE46"/>
    <mergeCell ref="AL46:AM46"/>
    <mergeCell ref="AZ53:BA53"/>
    <mergeCell ref="AL53:AM53"/>
    <mergeCell ref="AN53:AO53"/>
    <mergeCell ref="AP53:AQ53"/>
    <mergeCell ref="AR53:AS53"/>
    <mergeCell ref="AT53:AU53"/>
    <mergeCell ref="AV53:AW53"/>
    <mergeCell ref="AN52:AO52"/>
    <mergeCell ref="AP52:AQ52"/>
    <mergeCell ref="AJ53:AK53"/>
    <mergeCell ref="L51:M51"/>
    <mergeCell ref="N51:O51"/>
    <mergeCell ref="P51:Q51"/>
    <mergeCell ref="R51:S51"/>
    <mergeCell ref="T51:U51"/>
    <mergeCell ref="V51:W51"/>
    <mergeCell ref="X51:Y51"/>
    <mergeCell ref="AX53:AY53"/>
    <mergeCell ref="AD53:AE53"/>
    <mergeCell ref="AF53:AG53"/>
    <mergeCell ref="AX51:AY51"/>
    <mergeCell ref="AF51:AG51"/>
    <mergeCell ref="AH51:AI51"/>
    <mergeCell ref="AJ51:AK51"/>
    <mergeCell ref="AL51:AM51"/>
    <mergeCell ref="AN51:AO51"/>
    <mergeCell ref="AP51:AQ51"/>
    <mergeCell ref="AT51:AU51"/>
    <mergeCell ref="AV51:AW51"/>
    <mergeCell ref="R53:S53"/>
    <mergeCell ref="T53:U53"/>
    <mergeCell ref="V53:W53"/>
    <mergeCell ref="T46:U46"/>
    <mergeCell ref="V46:W46"/>
    <mergeCell ref="X46:Y46"/>
    <mergeCell ref="Z46:AA46"/>
    <mergeCell ref="AB46:AC46"/>
    <mergeCell ref="AP50:AQ50"/>
    <mergeCell ref="AR50:AS50"/>
    <mergeCell ref="AT50:AU50"/>
    <mergeCell ref="AV50:AW50"/>
    <mergeCell ref="AN46:AO46"/>
    <mergeCell ref="AF50:AG50"/>
    <mergeCell ref="AH50:AI50"/>
    <mergeCell ref="AJ50:AK50"/>
    <mergeCell ref="AL50:AM50"/>
    <mergeCell ref="BF56:BI56"/>
    <mergeCell ref="AR52:AS52"/>
    <mergeCell ref="AV52:AW52"/>
    <mergeCell ref="B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BD53:BE53"/>
    <mergeCell ref="BF53:BI53"/>
    <mergeCell ref="AT52:AU52"/>
    <mergeCell ref="BB53:BC53"/>
    <mergeCell ref="AH53:AI53"/>
    <mergeCell ref="BB51:BC51"/>
    <mergeCell ref="BD51:BE51"/>
    <mergeCell ref="BF51:BI51"/>
    <mergeCell ref="AR51:AS51"/>
    <mergeCell ref="AX52:AY52"/>
    <mergeCell ref="AZ52:BA52"/>
    <mergeCell ref="BB52:BC52"/>
    <mergeCell ref="BD52:BE52"/>
    <mergeCell ref="BF52:BI52"/>
    <mergeCell ref="AZ51:BA51"/>
  </mergeCells>
  <phoneticPr fontId="2" type="noConversion"/>
  <printOptions horizontalCentered="1"/>
  <pageMargins left="0.19685039370078741" right="0.19685039370078741" top="7.874015748031496E-2" bottom="7.874015748031496E-2" header="0.6692913385826772" footer="0.47244094488188981"/>
  <pageSetup paperSize="9" scale="95" orientation="landscape" r:id="rId1"/>
  <headerFooter alignWithMargins="0"/>
  <rowBreaks count="2" manualBreakCount="2">
    <brk id="24" max="61" man="1"/>
    <brk id="39" max="6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org1</cp:lastModifiedBy>
  <cp:lastPrinted>2018-02-27T08:45:56Z</cp:lastPrinted>
  <dcterms:created xsi:type="dcterms:W3CDTF">2010-07-18T09:00:09Z</dcterms:created>
  <dcterms:modified xsi:type="dcterms:W3CDTF">2023-12-28T06:18:12Z</dcterms:modified>
</cp:coreProperties>
</file>