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2CA3A5B-89B1-4520-85AB-55D951D8C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ідповіді форми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8" i="1" s="1"/>
  <c r="P20" i="1"/>
  <c r="P21" i="1" s="1"/>
  <c r="P23" i="1"/>
  <c r="P24" i="1" s="1"/>
  <c r="P26" i="1"/>
  <c r="P27" i="1" s="1"/>
  <c r="P29" i="1"/>
  <c r="P30" i="1" s="1"/>
  <c r="Q17" i="1"/>
  <c r="Q18" i="1" s="1"/>
  <c r="Q20" i="1"/>
  <c r="Q21" i="1" s="1"/>
  <c r="Q23" i="1"/>
  <c r="Q24" i="1" s="1"/>
  <c r="Q26" i="1"/>
  <c r="Q27" i="1" s="1"/>
  <c r="Q29" i="1"/>
  <c r="Q30" i="1" s="1"/>
  <c r="O29" i="1"/>
  <c r="O30" i="1" s="1"/>
  <c r="O20" i="1"/>
  <c r="O21" i="1" s="1"/>
  <c r="O26" i="1"/>
  <c r="O27" i="1" s="1"/>
  <c r="O23" i="1"/>
  <c r="O24" i="1" s="1"/>
  <c r="O17" i="1"/>
  <c r="O18" i="1" s="1"/>
  <c r="I17" i="1"/>
  <c r="I18" i="1" s="1"/>
  <c r="K17" i="1"/>
  <c r="K18" i="1" s="1"/>
  <c r="L17" i="1"/>
  <c r="L18" i="1" s="1"/>
  <c r="M17" i="1"/>
  <c r="M18" i="1" s="1"/>
  <c r="N17" i="1"/>
  <c r="N18" i="1" s="1"/>
  <c r="K20" i="1"/>
  <c r="K21" i="1" s="1"/>
  <c r="L20" i="1"/>
  <c r="L21" i="1" s="1"/>
  <c r="M20" i="1"/>
  <c r="M21" i="1" s="1"/>
  <c r="N20" i="1"/>
  <c r="N21" i="1" s="1"/>
  <c r="K23" i="1"/>
  <c r="K24" i="1" s="1"/>
  <c r="L23" i="1"/>
  <c r="L24" i="1" s="1"/>
  <c r="M23" i="1"/>
  <c r="M24" i="1" s="1"/>
  <c r="N23" i="1"/>
  <c r="N24" i="1" s="1"/>
  <c r="E17" i="1"/>
  <c r="E18" i="1" s="1"/>
  <c r="F17" i="1"/>
  <c r="F18" i="1" s="1"/>
  <c r="G17" i="1"/>
  <c r="G18" i="1" s="1"/>
  <c r="H17" i="1"/>
  <c r="H18" i="1" s="1"/>
  <c r="J17" i="1"/>
  <c r="J18" i="1" s="1"/>
  <c r="E20" i="1"/>
  <c r="E21" i="1" s="1"/>
  <c r="F20" i="1"/>
  <c r="F21" i="1" s="1"/>
  <c r="G20" i="1"/>
  <c r="G21" i="1" s="1"/>
  <c r="H20" i="1"/>
  <c r="H21" i="1" s="1"/>
  <c r="I20" i="1"/>
  <c r="I21" i="1" s="1"/>
  <c r="J20" i="1"/>
  <c r="J21" i="1" s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D23" i="1"/>
  <c r="D24" i="1" s="1"/>
  <c r="D20" i="1"/>
  <c r="D21" i="1" s="1"/>
  <c r="D17" i="1"/>
  <c r="D18" i="1" s="1"/>
</calcChain>
</file>

<file path=xl/sharedStrings.xml><?xml version="1.0" encoding="utf-8"?>
<sst xmlns="http://schemas.openxmlformats.org/spreadsheetml/2006/main" count="171" uniqueCount="22">
  <si>
    <t>Позначка часу</t>
  </si>
  <si>
    <t>Електронна адреса</t>
  </si>
  <si>
    <t>1. Форма Вашого навчання в університеті</t>
  </si>
  <si>
    <t>2. Чи дотримується логічний взаємозв’язок у процесі викладання дисциплін за освітньо-професійною програмою, за якою Ви навчаєтеся?</t>
  </si>
  <si>
    <t>3. Чи спостерігається дублювання змісту навчальних дисциплін у структурі освітньо-професійної програми Вашої спеціальності?</t>
  </si>
  <si>
    <t>Вкажіть конкретний факт дублювання ( На це запитання відповідають ті, хто на запитання 3 відповів - Так).</t>
  </si>
  <si>
    <t>4. Чи достатній обсяг практичної підготовки у структурі Вашої освітньо- професійної програми?</t>
  </si>
  <si>
    <t>5. Чи здійснюється за Вашою освітньо-професійною програмою вільний вибір навчальних дисциплін?</t>
  </si>
  <si>
    <t>6. Як Ви вважаєте, вивчення передбачених освітньою програмою дисциплін дозволяє забезпечити набуття здобувачами вищої освіти соціальних навичок (soft skills)?</t>
  </si>
  <si>
    <t>Які саме очікування не здійснились? (Відповідають ті, хто на питання 15 відповів - Ні).</t>
  </si>
  <si>
    <t>9. Чи задоволені Ви методами навчання і викладання на Вашій освітній програмі?</t>
  </si>
  <si>
    <t/>
  </si>
  <si>
    <t>денна</t>
  </si>
  <si>
    <t>Так</t>
  </si>
  <si>
    <t>Ні</t>
  </si>
  <si>
    <t>Частково</t>
  </si>
  <si>
    <t>7. Чи присутні в освітніх компонентах обраної Вами освітньої програми елементи неформального навчання?</t>
  </si>
  <si>
    <t>8. Чи виправдала дана освітня програма Ваші очікування?</t>
  </si>
  <si>
    <t>10. Чи забезпечується студентоцентрований підхід на Вашій освітній програмі?</t>
  </si>
  <si>
    <t>11. Я задоволений(а) рівнем отриманих знань та умінь (1-незадовільно, 5-відмінно)</t>
  </si>
  <si>
    <t xml:space="preserve">12. Викладачі використовували сучасні педагогічні методи (майстер-клас, навчальні дискусії, мозковий штурм, тренінги та ін.)  (1-незадовільно, 5-відмінно) </t>
  </si>
  <si>
    <t xml:space="preserve">13. Зворотній зв'язок із викладачем був достатнім та ефективним  (1-незадовільно, 5-відмінно)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</si>
</sst>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top" wrapText="1"/>
    </xf>
    <xf numFmtId="164" fontId="1" fillId="0" borderId="0" xfId="0" applyNumberFormat="1" applyFont="1"/>
    <xf numFmtId="0" fontId="1" fillId="0" borderId="0" xfId="0" applyFont="1"/>
    <xf numFmtId="0" fontId="0" fillId="0" borderId="2" xfId="0" applyBorder="1"/>
    <xf numFmtId="0" fontId="0" fillId="0" borderId="3" xfId="0" applyBorder="1"/>
    <xf numFmtId="2" fontId="0" fillId="2" borderId="4" xfId="0" applyNumberFormat="1" applyFill="1" applyBorder="1"/>
    <xf numFmtId="0" fontId="2" fillId="0" borderId="2" xfId="0" applyFont="1" applyBorder="1"/>
    <xf numFmtId="0" fontId="2" fillId="0" borderId="0" xfId="0" applyFont="1"/>
    <xf numFmtId="2" fontId="0" fillId="2" borderId="0" xfId="0" applyNumberFormat="1" applyFill="1"/>
    <xf numFmtId="0" fontId="0" fillId="0" borderId="2" xfId="0" applyBorder="1" applyAlignment="1">
      <alignment horizontal="left" vertical="top"/>
    </xf>
    <xf numFmtId="9" fontId="1" fillId="0" borderId="1" xfId="0" applyNumberFormat="1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12"/>
  <sheetViews>
    <sheetView tabSelected="1" topLeftCell="H1" workbookViewId="0">
      <pane ySplit="1" topLeftCell="A2" activePane="bottomLeft" state="frozen"/>
      <selection pane="bottomLeft" activeCell="O8" sqref="O8"/>
    </sheetView>
  </sheetViews>
  <sheetFormatPr defaultColWidth="12.5546875" defaultRowHeight="15.75" customHeight="1" x14ac:dyDescent="0.25"/>
  <cols>
    <col min="1" max="23" width="18.88671875" customWidth="1"/>
  </cols>
  <sheetData>
    <row r="1" spans="1:2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17</v>
      </c>
      <c r="L1" s="1" t="s">
        <v>9</v>
      </c>
      <c r="M1" s="1" t="s">
        <v>10</v>
      </c>
      <c r="N1" s="1" t="s">
        <v>18</v>
      </c>
      <c r="O1" s="1" t="s">
        <v>19</v>
      </c>
      <c r="P1" s="1" t="s">
        <v>20</v>
      </c>
      <c r="Q1" s="1" t="s">
        <v>21</v>
      </c>
      <c r="R1" s="1"/>
      <c r="S1" s="1"/>
      <c r="T1" s="1"/>
      <c r="U1" s="1"/>
      <c r="V1" s="1"/>
      <c r="W1" s="1"/>
    </row>
    <row r="2" spans="1:23" ht="15.75" customHeight="1" x14ac:dyDescent="0.25">
      <c r="A2" s="2">
        <v>44918.678830682868</v>
      </c>
      <c r="B2" s="3" t="s">
        <v>11</v>
      </c>
      <c r="C2" s="3" t="s">
        <v>12</v>
      </c>
      <c r="D2" s="3" t="s">
        <v>13</v>
      </c>
      <c r="E2" s="3" t="s">
        <v>14</v>
      </c>
      <c r="G2" s="3" t="s">
        <v>13</v>
      </c>
      <c r="H2" s="3" t="s">
        <v>13</v>
      </c>
      <c r="I2" s="3" t="s">
        <v>13</v>
      </c>
      <c r="J2" s="3" t="s">
        <v>13</v>
      </c>
      <c r="K2" s="3" t="s">
        <v>13</v>
      </c>
      <c r="M2" s="3" t="s">
        <v>13</v>
      </c>
      <c r="N2" s="3" t="s">
        <v>15</v>
      </c>
      <c r="O2" s="3">
        <v>5</v>
      </c>
      <c r="P2" s="3">
        <v>5</v>
      </c>
      <c r="Q2" s="3">
        <v>5</v>
      </c>
    </row>
    <row r="3" spans="1:23" ht="15.75" customHeight="1" x14ac:dyDescent="0.25">
      <c r="A3" s="2">
        <v>44918.70938320602</v>
      </c>
      <c r="B3" s="3" t="s">
        <v>11</v>
      </c>
      <c r="C3" s="3" t="s">
        <v>12</v>
      </c>
      <c r="D3" s="3" t="s">
        <v>13</v>
      </c>
      <c r="E3" s="3" t="s">
        <v>14</v>
      </c>
      <c r="G3" s="3" t="s">
        <v>13</v>
      </c>
      <c r="H3" s="3" t="s">
        <v>13</v>
      </c>
      <c r="I3" s="3" t="s">
        <v>13</v>
      </c>
      <c r="J3" s="3" t="s">
        <v>13</v>
      </c>
      <c r="K3" s="3" t="s">
        <v>13</v>
      </c>
      <c r="M3" s="3" t="s">
        <v>13</v>
      </c>
      <c r="N3" s="3" t="s">
        <v>13</v>
      </c>
      <c r="O3" s="3">
        <v>5</v>
      </c>
      <c r="P3" s="3">
        <v>5</v>
      </c>
      <c r="Q3" s="3">
        <v>5</v>
      </c>
    </row>
    <row r="4" spans="1:23" ht="15.75" customHeight="1" x14ac:dyDescent="0.25">
      <c r="A4" s="2">
        <v>44918.717742083332</v>
      </c>
      <c r="B4" s="3" t="s">
        <v>11</v>
      </c>
      <c r="C4" s="3" t="s">
        <v>12</v>
      </c>
      <c r="D4" s="3" t="s">
        <v>13</v>
      </c>
      <c r="E4" s="3" t="s">
        <v>14</v>
      </c>
      <c r="G4" s="3" t="s">
        <v>15</v>
      </c>
      <c r="H4" s="3" t="s">
        <v>13</v>
      </c>
      <c r="I4" s="3" t="s">
        <v>13</v>
      </c>
      <c r="J4" s="3" t="s">
        <v>13</v>
      </c>
      <c r="K4" s="3" t="s">
        <v>13</v>
      </c>
      <c r="M4" s="3" t="s">
        <v>15</v>
      </c>
      <c r="N4" s="3" t="s">
        <v>15</v>
      </c>
      <c r="O4" s="3">
        <v>5</v>
      </c>
      <c r="P4" s="3">
        <v>5</v>
      </c>
      <c r="Q4" s="3">
        <v>5</v>
      </c>
    </row>
    <row r="5" spans="1:23" ht="15.75" customHeight="1" x14ac:dyDescent="0.25">
      <c r="A5" s="2">
        <v>44918.831384305551</v>
      </c>
      <c r="B5" s="3" t="s">
        <v>11</v>
      </c>
      <c r="C5" s="3" t="s">
        <v>12</v>
      </c>
      <c r="D5" s="3" t="s">
        <v>13</v>
      </c>
      <c r="E5" s="3" t="s">
        <v>14</v>
      </c>
      <c r="G5" s="3" t="s">
        <v>15</v>
      </c>
      <c r="H5" s="3" t="s">
        <v>13</v>
      </c>
      <c r="I5" s="3" t="s">
        <v>13</v>
      </c>
      <c r="J5" s="3" t="s">
        <v>13</v>
      </c>
      <c r="K5" s="3" t="s">
        <v>13</v>
      </c>
      <c r="M5" s="3" t="s">
        <v>13</v>
      </c>
      <c r="N5" s="3" t="s">
        <v>15</v>
      </c>
      <c r="O5" s="3">
        <v>5</v>
      </c>
      <c r="P5" s="3">
        <v>5</v>
      </c>
      <c r="Q5" s="3">
        <v>5</v>
      </c>
    </row>
    <row r="6" spans="1:23" ht="15.75" customHeight="1" x14ac:dyDescent="0.25">
      <c r="A6" s="2">
        <v>44918.880763680558</v>
      </c>
      <c r="B6" s="3" t="s">
        <v>11</v>
      </c>
      <c r="C6" s="3" t="s">
        <v>12</v>
      </c>
      <c r="D6" s="3" t="s">
        <v>13</v>
      </c>
      <c r="E6" s="3" t="s">
        <v>14</v>
      </c>
      <c r="G6" s="3" t="s">
        <v>13</v>
      </c>
      <c r="H6" s="3" t="s">
        <v>13</v>
      </c>
      <c r="I6" s="3" t="s">
        <v>13</v>
      </c>
      <c r="J6" s="3" t="s">
        <v>13</v>
      </c>
      <c r="K6" s="3" t="s">
        <v>13</v>
      </c>
      <c r="M6" s="3" t="s">
        <v>13</v>
      </c>
      <c r="N6" s="3" t="s">
        <v>13</v>
      </c>
      <c r="O6" s="3">
        <v>5</v>
      </c>
      <c r="P6" s="3">
        <v>5</v>
      </c>
      <c r="Q6" s="3">
        <v>5</v>
      </c>
    </row>
    <row r="7" spans="1:23" ht="15.75" customHeight="1" x14ac:dyDescent="0.25">
      <c r="A7" s="2">
        <v>44918.895924004624</v>
      </c>
      <c r="B7" s="3" t="s">
        <v>11</v>
      </c>
      <c r="C7" s="3" t="s">
        <v>12</v>
      </c>
      <c r="D7" s="3" t="s">
        <v>13</v>
      </c>
      <c r="E7" s="3" t="s">
        <v>14</v>
      </c>
      <c r="G7" s="3" t="s">
        <v>13</v>
      </c>
      <c r="H7" s="3" t="s">
        <v>13</v>
      </c>
      <c r="I7" s="3" t="s">
        <v>13</v>
      </c>
      <c r="J7" s="3" t="s">
        <v>13</v>
      </c>
      <c r="K7" s="3" t="s">
        <v>13</v>
      </c>
      <c r="M7" s="3" t="s">
        <v>13</v>
      </c>
      <c r="N7" s="3" t="s">
        <v>13</v>
      </c>
      <c r="O7" s="3">
        <v>5</v>
      </c>
      <c r="P7" s="3">
        <v>5</v>
      </c>
      <c r="Q7" s="3">
        <v>5</v>
      </c>
    </row>
    <row r="8" spans="1:23" ht="15.75" customHeight="1" x14ac:dyDescent="0.25">
      <c r="A8" s="2">
        <v>44918.928116145835</v>
      </c>
      <c r="B8" s="3" t="s">
        <v>11</v>
      </c>
      <c r="C8" s="3" t="s">
        <v>12</v>
      </c>
      <c r="D8" s="3" t="s">
        <v>13</v>
      </c>
      <c r="E8" s="3" t="s">
        <v>14</v>
      </c>
      <c r="G8" s="3" t="s">
        <v>15</v>
      </c>
      <c r="H8" s="3" t="s">
        <v>13</v>
      </c>
      <c r="I8" s="3" t="s">
        <v>13</v>
      </c>
      <c r="J8" s="3" t="s">
        <v>13</v>
      </c>
      <c r="K8" s="3" t="s">
        <v>13</v>
      </c>
      <c r="M8" s="3" t="s">
        <v>15</v>
      </c>
      <c r="N8" s="3" t="s">
        <v>15</v>
      </c>
      <c r="O8" s="3">
        <v>5</v>
      </c>
      <c r="P8" s="3">
        <v>5</v>
      </c>
      <c r="Q8" s="3">
        <v>5</v>
      </c>
    </row>
    <row r="9" spans="1:23" ht="15.75" customHeight="1" x14ac:dyDescent="0.25">
      <c r="A9" s="2">
        <v>44920.558306805557</v>
      </c>
      <c r="B9" s="3" t="s">
        <v>11</v>
      </c>
      <c r="C9" s="3" t="s">
        <v>12</v>
      </c>
      <c r="D9" s="3" t="s">
        <v>13</v>
      </c>
      <c r="E9" s="3" t="s">
        <v>14</v>
      </c>
      <c r="G9" s="3" t="s">
        <v>13</v>
      </c>
      <c r="H9" s="3" t="s">
        <v>13</v>
      </c>
      <c r="I9" s="3" t="s">
        <v>14</v>
      </c>
      <c r="J9" s="3" t="s">
        <v>13</v>
      </c>
      <c r="K9" s="3" t="s">
        <v>13</v>
      </c>
      <c r="M9" s="3" t="s">
        <v>13</v>
      </c>
      <c r="N9" s="3" t="s">
        <v>15</v>
      </c>
      <c r="O9" s="3">
        <v>5</v>
      </c>
      <c r="P9" s="3">
        <v>4</v>
      </c>
      <c r="Q9" s="3">
        <v>5</v>
      </c>
    </row>
    <row r="10" spans="1:23" ht="15.75" customHeight="1" x14ac:dyDescent="0.25">
      <c r="A10" s="2">
        <v>44920.705608842589</v>
      </c>
      <c r="B10" s="3" t="s">
        <v>11</v>
      </c>
      <c r="C10" s="3" t="s">
        <v>12</v>
      </c>
      <c r="D10" s="3" t="s">
        <v>13</v>
      </c>
      <c r="E10" s="3" t="s">
        <v>14</v>
      </c>
      <c r="G10" s="3" t="s">
        <v>13</v>
      </c>
      <c r="H10" s="3" t="s">
        <v>13</v>
      </c>
      <c r="I10" s="3" t="s">
        <v>13</v>
      </c>
      <c r="J10" s="3" t="s">
        <v>13</v>
      </c>
      <c r="K10" s="3" t="s">
        <v>13</v>
      </c>
      <c r="M10" s="3" t="s">
        <v>13</v>
      </c>
      <c r="N10" s="3" t="s">
        <v>13</v>
      </c>
      <c r="O10" s="3">
        <v>5</v>
      </c>
      <c r="P10" s="3">
        <v>5</v>
      </c>
      <c r="Q10" s="3">
        <v>5</v>
      </c>
    </row>
    <row r="11" spans="1:23" ht="15.75" customHeight="1" x14ac:dyDescent="0.25">
      <c r="A11" s="2">
        <v>44921.37848777778</v>
      </c>
      <c r="B11" s="3" t="s">
        <v>11</v>
      </c>
      <c r="C11" s="3" t="s">
        <v>12</v>
      </c>
      <c r="D11" s="3" t="s">
        <v>13</v>
      </c>
      <c r="E11" s="3" t="s">
        <v>14</v>
      </c>
      <c r="G11" s="3" t="s">
        <v>13</v>
      </c>
      <c r="H11" s="3" t="s">
        <v>13</v>
      </c>
      <c r="I11" s="3" t="s">
        <v>13</v>
      </c>
      <c r="J11" s="3" t="s">
        <v>13</v>
      </c>
      <c r="K11" s="3" t="s">
        <v>13</v>
      </c>
      <c r="M11" s="3" t="s">
        <v>13</v>
      </c>
      <c r="N11" s="3" t="s">
        <v>13</v>
      </c>
      <c r="O11" s="3">
        <v>5</v>
      </c>
      <c r="P11" s="3">
        <v>5</v>
      </c>
      <c r="Q11" s="3">
        <v>5</v>
      </c>
    </row>
    <row r="12" spans="1:23" ht="15.75" customHeight="1" x14ac:dyDescent="0.25">
      <c r="A12" s="2">
        <v>44922.895510740738</v>
      </c>
      <c r="B12" s="3" t="s">
        <v>11</v>
      </c>
      <c r="C12" s="3" t="s">
        <v>12</v>
      </c>
      <c r="D12" s="3" t="s">
        <v>13</v>
      </c>
      <c r="E12" s="3" t="s">
        <v>14</v>
      </c>
      <c r="G12" s="3" t="s">
        <v>15</v>
      </c>
      <c r="H12" s="3" t="s">
        <v>13</v>
      </c>
      <c r="I12" s="3" t="s">
        <v>13</v>
      </c>
      <c r="J12" s="3" t="s">
        <v>13</v>
      </c>
      <c r="K12" s="3" t="s">
        <v>13</v>
      </c>
      <c r="M12" s="3" t="s">
        <v>13</v>
      </c>
      <c r="N12" s="3" t="s">
        <v>13</v>
      </c>
      <c r="O12" s="3">
        <v>5</v>
      </c>
      <c r="P12" s="3">
        <v>5</v>
      </c>
      <c r="Q12" s="3">
        <v>5</v>
      </c>
    </row>
    <row r="13" spans="1:23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11">
        <v>1</v>
      </c>
      <c r="D16" s="4" t="s">
        <v>13</v>
      </c>
      <c r="E16" s="4" t="s">
        <v>13</v>
      </c>
      <c r="F16" s="4" t="s">
        <v>13</v>
      </c>
      <c r="G16" s="4" t="s">
        <v>13</v>
      </c>
      <c r="H16" s="4" t="s">
        <v>13</v>
      </c>
      <c r="I16" s="4" t="s">
        <v>13</v>
      </c>
      <c r="J16" s="4" t="s">
        <v>13</v>
      </c>
      <c r="K16" s="4" t="s">
        <v>13</v>
      </c>
      <c r="L16" s="4" t="s">
        <v>13</v>
      </c>
      <c r="M16" s="4" t="s">
        <v>13</v>
      </c>
      <c r="N16" s="4" t="s">
        <v>13</v>
      </c>
      <c r="O16" s="10">
        <v>5</v>
      </c>
      <c r="P16" s="10">
        <v>5</v>
      </c>
      <c r="Q16" s="10">
        <v>5</v>
      </c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1"/>
      <c r="D17" s="5">
        <f>COUNTIF(D2:D12,"Так")</f>
        <v>11</v>
      </c>
      <c r="E17" s="5">
        <f t="shared" ref="E17:J17" si="0">COUNTIF(E2:E12,"Так")</f>
        <v>0</v>
      </c>
      <c r="F17" s="5">
        <f t="shared" si="0"/>
        <v>0</v>
      </c>
      <c r="G17" s="5">
        <f t="shared" si="0"/>
        <v>7</v>
      </c>
      <c r="H17" s="5">
        <f t="shared" si="0"/>
        <v>11</v>
      </c>
      <c r="I17" s="5">
        <f>COUNTIF(I2:I12,"Так")</f>
        <v>10</v>
      </c>
      <c r="J17" s="5">
        <f t="shared" si="0"/>
        <v>11</v>
      </c>
      <c r="K17" s="5">
        <f t="shared" ref="K17:N17" si="1">COUNTIF(K2:K12,"Так")</f>
        <v>11</v>
      </c>
      <c r="L17" s="5">
        <f t="shared" si="1"/>
        <v>0</v>
      </c>
      <c r="M17" s="5">
        <f t="shared" si="1"/>
        <v>9</v>
      </c>
      <c r="N17" s="5">
        <f t="shared" si="1"/>
        <v>6</v>
      </c>
      <c r="O17" s="5">
        <f>COUNTIF(O2:O12,"5")</f>
        <v>11</v>
      </c>
      <c r="P17" s="5">
        <f t="shared" ref="P17:Q17" si="2">COUNTIF(P2:P12,"5")</f>
        <v>10</v>
      </c>
      <c r="Q17" s="5">
        <f t="shared" si="2"/>
        <v>11</v>
      </c>
      <c r="R17" s="1"/>
      <c r="S17" s="1"/>
      <c r="T17" s="1"/>
      <c r="U17" s="1"/>
      <c r="V17" s="1"/>
      <c r="W17" s="1"/>
    </row>
    <row r="18" spans="1:23" ht="15.75" customHeight="1" x14ac:dyDescent="0.25">
      <c r="A18" s="1"/>
      <c r="B18" s="1"/>
      <c r="C18" s="1"/>
      <c r="D18" s="6">
        <f>D17/11</f>
        <v>1</v>
      </c>
      <c r="E18" s="6">
        <f t="shared" ref="E18:J18" si="3">E17/11</f>
        <v>0</v>
      </c>
      <c r="F18" s="6">
        <f t="shared" si="3"/>
        <v>0</v>
      </c>
      <c r="G18" s="6">
        <f t="shared" si="3"/>
        <v>0.63636363636363635</v>
      </c>
      <c r="H18" s="6">
        <f t="shared" si="3"/>
        <v>1</v>
      </c>
      <c r="I18" s="6">
        <f t="shared" si="3"/>
        <v>0.90909090909090906</v>
      </c>
      <c r="J18" s="6">
        <f t="shared" si="3"/>
        <v>1</v>
      </c>
      <c r="K18" s="6">
        <f t="shared" ref="K18" si="4">K17/11</f>
        <v>1</v>
      </c>
      <c r="L18" s="6">
        <f t="shared" ref="L18" si="5">L17/11</f>
        <v>0</v>
      </c>
      <c r="M18" s="6">
        <f t="shared" ref="M18" si="6">M17/11</f>
        <v>0.81818181818181823</v>
      </c>
      <c r="N18" s="6">
        <f t="shared" ref="N18:O18" si="7">N17/11</f>
        <v>0.54545454545454541</v>
      </c>
      <c r="O18" s="6">
        <f t="shared" si="7"/>
        <v>1</v>
      </c>
      <c r="P18" s="6">
        <f t="shared" ref="P18" si="8">P17/11</f>
        <v>0.90909090909090906</v>
      </c>
      <c r="Q18" s="6">
        <f t="shared" ref="Q18" si="9">Q17/11</f>
        <v>1</v>
      </c>
      <c r="R18" s="1"/>
      <c r="S18" s="1"/>
      <c r="T18" s="1"/>
      <c r="U18" s="1"/>
      <c r="V18" s="1"/>
      <c r="W18" s="1"/>
    </row>
    <row r="19" spans="1:23" ht="15.75" customHeight="1" x14ac:dyDescent="0.25">
      <c r="A19" s="1"/>
      <c r="B19" s="1"/>
      <c r="C19" s="1"/>
      <c r="D19" s="7" t="s">
        <v>15</v>
      </c>
      <c r="E19" s="7" t="s">
        <v>15</v>
      </c>
      <c r="F19" s="7" t="s">
        <v>15</v>
      </c>
      <c r="G19" s="7" t="s">
        <v>15</v>
      </c>
      <c r="H19" s="7" t="s">
        <v>15</v>
      </c>
      <c r="I19" s="7" t="s">
        <v>15</v>
      </c>
      <c r="J19" s="7" t="s">
        <v>15</v>
      </c>
      <c r="K19" s="7" t="s">
        <v>15</v>
      </c>
      <c r="L19" s="7" t="s">
        <v>15</v>
      </c>
      <c r="M19" s="7" t="s">
        <v>15</v>
      </c>
      <c r="N19" s="7" t="s">
        <v>15</v>
      </c>
      <c r="O19" s="10">
        <v>4</v>
      </c>
      <c r="P19" s="10">
        <v>4</v>
      </c>
      <c r="Q19" s="10">
        <v>4</v>
      </c>
      <c r="R19" s="1"/>
      <c r="S19" s="1"/>
      <c r="T19" s="1"/>
      <c r="U19" s="1"/>
      <c r="V19" s="1"/>
      <c r="W19" s="1"/>
    </row>
    <row r="20" spans="1:23" ht="15.75" customHeight="1" x14ac:dyDescent="0.25">
      <c r="A20" s="1"/>
      <c r="B20" s="1"/>
      <c r="C20" s="1"/>
      <c r="D20" s="5">
        <f>COUNTIF(D2:D12,"Частково")</f>
        <v>0</v>
      </c>
      <c r="E20" s="5">
        <f t="shared" ref="E20:J20" si="10">COUNTIF(E2:E12,"Частково")</f>
        <v>0</v>
      </c>
      <c r="F20" s="5">
        <f t="shared" si="10"/>
        <v>0</v>
      </c>
      <c r="G20" s="5">
        <f t="shared" si="10"/>
        <v>4</v>
      </c>
      <c r="H20" s="5">
        <f t="shared" si="10"/>
        <v>0</v>
      </c>
      <c r="I20" s="5">
        <f t="shared" si="10"/>
        <v>0</v>
      </c>
      <c r="J20" s="5">
        <f t="shared" si="10"/>
        <v>0</v>
      </c>
      <c r="K20" s="5">
        <f t="shared" ref="K20:N20" si="11">COUNTIF(K2:K12,"Частково")</f>
        <v>0</v>
      </c>
      <c r="L20" s="5">
        <f t="shared" si="11"/>
        <v>0</v>
      </c>
      <c r="M20" s="5">
        <f t="shared" si="11"/>
        <v>2</v>
      </c>
      <c r="N20" s="5">
        <f t="shared" si="11"/>
        <v>5</v>
      </c>
      <c r="O20" s="5">
        <f>COUNTIF(O2:O12,"4")</f>
        <v>0</v>
      </c>
      <c r="P20" s="5">
        <f t="shared" ref="P20:Q20" si="12">COUNTIF(P2:P12,"4")</f>
        <v>1</v>
      </c>
      <c r="Q20" s="5">
        <f t="shared" si="12"/>
        <v>0</v>
      </c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1"/>
      <c r="C21" s="1"/>
      <c r="D21" s="6">
        <f>D20/11</f>
        <v>0</v>
      </c>
      <c r="E21" s="6">
        <f t="shared" ref="E21:J21" si="13">E20/11</f>
        <v>0</v>
      </c>
      <c r="F21" s="6">
        <f t="shared" si="13"/>
        <v>0</v>
      </c>
      <c r="G21" s="6">
        <f t="shared" si="13"/>
        <v>0.36363636363636365</v>
      </c>
      <c r="H21" s="6">
        <f t="shared" si="13"/>
        <v>0</v>
      </c>
      <c r="I21" s="6">
        <f t="shared" si="13"/>
        <v>0</v>
      </c>
      <c r="J21" s="6">
        <f t="shared" si="13"/>
        <v>0</v>
      </c>
      <c r="K21" s="6">
        <f t="shared" ref="K21" si="14">K20/11</f>
        <v>0</v>
      </c>
      <c r="L21" s="6">
        <f t="shared" ref="L21" si="15">L20/11</f>
        <v>0</v>
      </c>
      <c r="M21" s="6">
        <f t="shared" ref="M21" si="16">M20/11</f>
        <v>0.18181818181818182</v>
      </c>
      <c r="N21" s="6">
        <f t="shared" ref="N21:O21" si="17">N20/11</f>
        <v>0.45454545454545453</v>
      </c>
      <c r="O21" s="6">
        <f t="shared" si="17"/>
        <v>0</v>
      </c>
      <c r="P21" s="6">
        <f t="shared" ref="P21" si="18">P20/11</f>
        <v>9.0909090909090912E-2</v>
      </c>
      <c r="Q21" s="6">
        <f t="shared" ref="Q21" si="19">Q20/11</f>
        <v>0</v>
      </c>
      <c r="R21" s="1"/>
      <c r="S21" s="1"/>
      <c r="T21" s="1"/>
      <c r="U21" s="1"/>
      <c r="V21" s="1"/>
      <c r="W21" s="1"/>
    </row>
    <row r="22" spans="1:23" ht="15.75" customHeight="1" x14ac:dyDescent="0.25">
      <c r="A22" s="1"/>
      <c r="B22" s="1"/>
      <c r="C22" s="1"/>
      <c r="D22" s="8" t="s">
        <v>14</v>
      </c>
      <c r="E22" s="8" t="s">
        <v>14</v>
      </c>
      <c r="F22" s="8" t="s">
        <v>14</v>
      </c>
      <c r="G22" s="8" t="s">
        <v>14</v>
      </c>
      <c r="H22" s="8" t="s">
        <v>14</v>
      </c>
      <c r="I22" s="8" t="s">
        <v>14</v>
      </c>
      <c r="J22" s="8" t="s">
        <v>14</v>
      </c>
      <c r="K22" s="8" t="s">
        <v>14</v>
      </c>
      <c r="L22" s="8" t="s">
        <v>14</v>
      </c>
      <c r="M22" s="8" t="s">
        <v>14</v>
      </c>
      <c r="N22" s="8" t="s">
        <v>14</v>
      </c>
      <c r="O22" s="10">
        <v>3</v>
      </c>
      <c r="P22" s="10">
        <v>3</v>
      </c>
      <c r="Q22" s="10">
        <v>3</v>
      </c>
      <c r="R22" s="1"/>
      <c r="S22" s="1"/>
      <c r="T22" s="1"/>
      <c r="U22" s="1"/>
      <c r="V22" s="1"/>
      <c r="W22" s="1"/>
    </row>
    <row r="23" spans="1:23" ht="15.75" customHeight="1" x14ac:dyDescent="0.25">
      <c r="A23" s="1"/>
      <c r="B23" s="1"/>
      <c r="C23" s="1"/>
      <c r="D23">
        <f>COUNTIF(D2:D12,"Ні")</f>
        <v>0</v>
      </c>
      <c r="E23">
        <f t="shared" ref="E23:J23" si="20">COUNTIF(E2:E12,"Ні")</f>
        <v>11</v>
      </c>
      <c r="F23">
        <f t="shared" si="20"/>
        <v>0</v>
      </c>
      <c r="G23">
        <f t="shared" si="20"/>
        <v>0</v>
      </c>
      <c r="H23">
        <f t="shared" si="20"/>
        <v>0</v>
      </c>
      <c r="I23">
        <f t="shared" si="20"/>
        <v>1</v>
      </c>
      <c r="J23">
        <f t="shared" si="20"/>
        <v>0</v>
      </c>
      <c r="K23">
        <f t="shared" ref="K23:N23" si="21">COUNTIF(K2:K12,"Ні")</f>
        <v>0</v>
      </c>
      <c r="L23">
        <f t="shared" si="21"/>
        <v>0</v>
      </c>
      <c r="M23">
        <f t="shared" si="21"/>
        <v>0</v>
      </c>
      <c r="N23">
        <f t="shared" si="21"/>
        <v>0</v>
      </c>
      <c r="O23" s="5">
        <f>COUNTIF(O2:O12,"3")</f>
        <v>0</v>
      </c>
      <c r="P23" s="5">
        <f t="shared" ref="P23:Q23" si="22">COUNTIF(P2:P12,"3")</f>
        <v>0</v>
      </c>
      <c r="Q23" s="5">
        <f t="shared" si="22"/>
        <v>0</v>
      </c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1"/>
      <c r="C24" s="1"/>
      <c r="D24" s="9">
        <f>D23/11</f>
        <v>0</v>
      </c>
      <c r="E24" s="9">
        <f t="shared" ref="E24:J24" si="23">E23/11</f>
        <v>1</v>
      </c>
      <c r="F24" s="9">
        <f t="shared" si="23"/>
        <v>0</v>
      </c>
      <c r="G24" s="9">
        <f t="shared" si="23"/>
        <v>0</v>
      </c>
      <c r="H24" s="9">
        <f t="shared" si="23"/>
        <v>0</v>
      </c>
      <c r="I24" s="9">
        <f t="shared" si="23"/>
        <v>9.0909090909090912E-2</v>
      </c>
      <c r="J24" s="9">
        <f t="shared" si="23"/>
        <v>0</v>
      </c>
      <c r="K24" s="9">
        <f t="shared" ref="K24" si="24">K23/11</f>
        <v>0</v>
      </c>
      <c r="L24" s="9">
        <f t="shared" ref="L24" si="25">L23/11</f>
        <v>0</v>
      </c>
      <c r="M24" s="9">
        <f t="shared" ref="M24" si="26">M23/11</f>
        <v>0</v>
      </c>
      <c r="N24" s="9">
        <f t="shared" ref="N24:O24" si="27">N23/11</f>
        <v>0</v>
      </c>
      <c r="O24" s="6">
        <f t="shared" si="27"/>
        <v>0</v>
      </c>
      <c r="P24" s="6">
        <f t="shared" ref="P24" si="28">P23/11</f>
        <v>0</v>
      </c>
      <c r="Q24" s="6">
        <f t="shared" ref="Q24" si="29">Q23/11</f>
        <v>0</v>
      </c>
      <c r="R24" s="1"/>
      <c r="S24" s="1"/>
      <c r="T24" s="1"/>
      <c r="U24" s="1"/>
      <c r="V24" s="1"/>
      <c r="W24" s="1"/>
    </row>
    <row r="25" spans="1:2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0">
        <v>2</v>
      </c>
      <c r="P25" s="10">
        <v>2</v>
      </c>
      <c r="Q25" s="10">
        <v>2</v>
      </c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>
        <f>COUNTIF(O2:O12,"2")</f>
        <v>0</v>
      </c>
      <c r="P26" s="5">
        <f t="shared" ref="P26:Q26" si="30">COUNTIF(P2:P12,"2")</f>
        <v>0</v>
      </c>
      <c r="Q26" s="5">
        <f t="shared" si="30"/>
        <v>0</v>
      </c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6">
        <f t="shared" ref="O27" si="31">O26/11</f>
        <v>0</v>
      </c>
      <c r="P27" s="6">
        <f t="shared" ref="P27" si="32">P26/11</f>
        <v>0</v>
      </c>
      <c r="Q27" s="6">
        <f t="shared" ref="Q27" si="33">Q26/11</f>
        <v>0</v>
      </c>
      <c r="R27" s="1"/>
      <c r="S27" s="1"/>
      <c r="T27" s="1"/>
      <c r="U27" s="1"/>
      <c r="V27" s="1"/>
      <c r="W27" s="1"/>
    </row>
    <row r="28" spans="1:23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">
        <v>1</v>
      </c>
      <c r="P28" s="10">
        <v>1</v>
      </c>
      <c r="Q28" s="10">
        <v>1</v>
      </c>
      <c r="R28" s="1"/>
      <c r="S28" s="1"/>
      <c r="T28" s="1"/>
      <c r="U28" s="1"/>
      <c r="V28" s="1"/>
      <c r="W28" s="1"/>
    </row>
    <row r="29" spans="1:23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>
        <f>COUNTIF(O2:O12,"1")</f>
        <v>0</v>
      </c>
      <c r="P29" s="5">
        <f t="shared" ref="P29:Q29" si="34">COUNTIF(P2:P12,"1")</f>
        <v>0</v>
      </c>
      <c r="Q29" s="5">
        <f t="shared" si="34"/>
        <v>0</v>
      </c>
      <c r="R29" s="1"/>
      <c r="S29" s="1"/>
      <c r="T29" s="1"/>
      <c r="U29" s="1"/>
      <c r="V29" s="1"/>
      <c r="W29" s="1"/>
    </row>
    <row r="30" spans="1:23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>
        <f t="shared" ref="O30" si="35">O29/11</f>
        <v>0</v>
      </c>
      <c r="P30" s="6">
        <f t="shared" ref="P30" si="36">P29/11</f>
        <v>0</v>
      </c>
      <c r="Q30" s="6">
        <f t="shared" ref="Q30" si="37">Q29/11</f>
        <v>0</v>
      </c>
      <c r="R30" s="1"/>
      <c r="S30" s="1"/>
      <c r="T30" s="1"/>
      <c r="U30" s="1"/>
      <c r="V30" s="1"/>
      <c r="W30" s="1"/>
    </row>
    <row r="31" spans="1:23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Відповіді форми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крiстiко</dc:creator>
  <cp:lastModifiedBy>Наталія Михайлівна Куштан</cp:lastModifiedBy>
  <dcterms:created xsi:type="dcterms:W3CDTF">2023-06-26T08:48:32Z</dcterms:created>
  <dcterms:modified xsi:type="dcterms:W3CDTF">2024-09-19T17:10:59Z</dcterms:modified>
</cp:coreProperties>
</file>