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обочі плани 2025-2026\БФ\зроблено\"/>
    </mc:Choice>
  </mc:AlternateContent>
  <xr:revisionPtr revIDLastSave="0" documentId="13_ncr:1_{FBE4F3FA-315C-4BB2-9DF0-5361EC651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Лист1!$26:$29</definedName>
    <definedName name="_xlnm.Print_Area" localSheetId="0">Лист1!$A$1:$BI$105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1" l="1"/>
  <c r="AD66" i="1" s="1"/>
  <c r="R65" i="1"/>
  <c r="AD65" i="1" s="1"/>
  <c r="V52" i="1"/>
  <c r="R52" i="1"/>
  <c r="AD52" i="1" s="1"/>
  <c r="V51" i="1"/>
  <c r="R51" i="1"/>
  <c r="AD51" i="1" s="1"/>
  <c r="V50" i="1"/>
  <c r="AD50" i="1" s="1"/>
  <c r="V49" i="1"/>
  <c r="AD49" i="1" s="1"/>
  <c r="AJ47" i="1" l="1"/>
  <c r="AL47" i="1"/>
  <c r="AN47" i="1"/>
  <c r="AS47" i="1"/>
  <c r="AV47" i="1"/>
  <c r="AY47" i="1"/>
  <c r="AP47" i="1"/>
  <c r="T47" i="1"/>
  <c r="X47" i="1"/>
  <c r="Z47" i="1"/>
  <c r="AB47" i="1"/>
  <c r="AF47" i="1"/>
  <c r="P47" i="1"/>
  <c r="BJ36" i="1"/>
  <c r="V36" i="1"/>
  <c r="R36" i="1"/>
  <c r="AD36" i="1" s="1"/>
  <c r="BJ35" i="1"/>
  <c r="V35" i="1"/>
  <c r="R35" i="1"/>
  <c r="R46" i="1"/>
  <c r="V33" i="1"/>
  <c r="V34" i="1"/>
  <c r="V37" i="1"/>
  <c r="V38" i="1"/>
  <c r="V39" i="1"/>
  <c r="V40" i="1"/>
  <c r="V41" i="1"/>
  <c r="V42" i="1"/>
  <c r="V43" i="1"/>
  <c r="V44" i="1"/>
  <c r="V45" i="1"/>
  <c r="V32" i="1"/>
  <c r="BJ37" i="1"/>
  <c r="R37" i="1"/>
  <c r="BJ83" i="1"/>
  <c r="V83" i="1"/>
  <c r="R83" i="1"/>
  <c r="BJ82" i="1"/>
  <c r="V82" i="1"/>
  <c r="R82" i="1"/>
  <c r="AD82" i="1" s="1"/>
  <c r="BJ81" i="1"/>
  <c r="V81" i="1"/>
  <c r="R81" i="1"/>
  <c r="BJ80" i="1"/>
  <c r="V80" i="1"/>
  <c r="R80" i="1"/>
  <c r="BJ77" i="1"/>
  <c r="V77" i="1"/>
  <c r="R77" i="1"/>
  <c r="V78" i="1"/>
  <c r="V79" i="1"/>
  <c r="V76" i="1"/>
  <c r="V75" i="1"/>
  <c r="AY86" i="1"/>
  <c r="AV86" i="1"/>
  <c r="AS86" i="1"/>
  <c r="AP86" i="1"/>
  <c r="AN86" i="1"/>
  <c r="AL86" i="1"/>
  <c r="AJ86" i="1"/>
  <c r="AH86" i="1"/>
  <c r="AF86" i="1"/>
  <c r="AB86" i="1"/>
  <c r="Z86" i="1"/>
  <c r="X86" i="1"/>
  <c r="T86" i="1"/>
  <c r="P86" i="1"/>
  <c r="BJ85" i="1"/>
  <c r="R85" i="1"/>
  <c r="BJ84" i="1"/>
  <c r="R84" i="1"/>
  <c r="BJ79" i="1"/>
  <c r="R79" i="1"/>
  <c r="BJ78" i="1"/>
  <c r="R78" i="1"/>
  <c r="BJ76" i="1"/>
  <c r="R76" i="1"/>
  <c r="BJ75" i="1"/>
  <c r="R75" i="1"/>
  <c r="V53" i="1"/>
  <c r="V54" i="1"/>
  <c r="V55" i="1"/>
  <c r="V56" i="1"/>
  <c r="V57" i="1"/>
  <c r="V58" i="1"/>
  <c r="V59" i="1"/>
  <c r="AL61" i="1"/>
  <c r="AN61" i="1"/>
  <c r="AJ61" i="1"/>
  <c r="AS61" i="1"/>
  <c r="AV61" i="1"/>
  <c r="AY61" i="1"/>
  <c r="AP61" i="1"/>
  <c r="T61" i="1"/>
  <c r="X61" i="1"/>
  <c r="Z61" i="1"/>
  <c r="AB61" i="1"/>
  <c r="AF61" i="1"/>
  <c r="AH61" i="1"/>
  <c r="P61" i="1"/>
  <c r="R60" i="1"/>
  <c r="AD81" i="1" l="1"/>
  <c r="AD35" i="1"/>
  <c r="V47" i="1"/>
  <c r="AD37" i="1"/>
  <c r="AD83" i="1"/>
  <c r="AD80" i="1"/>
  <c r="AD75" i="1"/>
  <c r="AD78" i="1"/>
  <c r="V86" i="1"/>
  <c r="AD77" i="1"/>
  <c r="AD76" i="1"/>
  <c r="AD79" i="1"/>
  <c r="AD86" i="1" s="1"/>
  <c r="R86" i="1"/>
  <c r="V61" i="1"/>
  <c r="R68" i="1"/>
  <c r="AN73" i="1" l="1"/>
  <c r="AL73" i="1"/>
  <c r="AP73" i="1"/>
  <c r="AS73" i="1"/>
  <c r="AV73" i="1"/>
  <c r="AY73" i="1"/>
  <c r="BJ42" i="1"/>
  <c r="R72" i="1" l="1"/>
  <c r="R71" i="1"/>
  <c r="AD71" i="1" s="1"/>
  <c r="R70" i="1"/>
  <c r="AD70" i="1" s="1"/>
  <c r="R69" i="1" l="1"/>
  <c r="AD69" i="1" s="1"/>
  <c r="BJ64" i="1" l="1"/>
  <c r="BJ65" i="1"/>
  <c r="BJ66" i="1"/>
  <c r="BJ67" i="1"/>
  <c r="BJ68" i="1"/>
  <c r="BJ69" i="1"/>
  <c r="BJ70" i="1"/>
  <c r="BJ71" i="1"/>
  <c r="BJ72" i="1"/>
  <c r="BJ63" i="1"/>
  <c r="BJ50" i="1"/>
  <c r="BJ51" i="1"/>
  <c r="BJ52" i="1"/>
  <c r="BJ53" i="1"/>
  <c r="BJ54" i="1"/>
  <c r="BJ55" i="1"/>
  <c r="BJ56" i="1"/>
  <c r="BJ57" i="1"/>
  <c r="BJ58" i="1"/>
  <c r="BJ59" i="1"/>
  <c r="BJ49" i="1"/>
  <c r="BJ32" i="1"/>
  <c r="BJ33" i="1"/>
  <c r="BJ34" i="1"/>
  <c r="BJ38" i="1"/>
  <c r="BJ39" i="1"/>
  <c r="BJ40" i="1"/>
  <c r="BJ41" i="1"/>
  <c r="BJ43" i="1"/>
  <c r="BJ44" i="1"/>
  <c r="BJ45" i="1"/>
  <c r="BJ31" i="1"/>
  <c r="R64" i="1"/>
  <c r="AD64" i="1" s="1"/>
  <c r="R63" i="1"/>
  <c r="AD63" i="1" s="1"/>
  <c r="R59" i="1" l="1"/>
  <c r="AD59" i="1" s="1"/>
  <c r="R58" i="1"/>
  <c r="AD58" i="1" s="1"/>
  <c r="R57" i="1"/>
  <c r="AD57" i="1" s="1"/>
  <c r="R56" i="1"/>
  <c r="AD56" i="1" s="1"/>
  <c r="R55" i="1"/>
  <c r="AD55" i="1" s="1"/>
  <c r="R54" i="1"/>
  <c r="AD54" i="1" s="1"/>
  <c r="R53" i="1"/>
  <c r="AD53" i="1" s="1"/>
  <c r="R45" i="1"/>
  <c r="AD45" i="1" s="1"/>
  <c r="R44" i="1"/>
  <c r="AD44" i="1" s="1"/>
  <c r="R43" i="1"/>
  <c r="AD43" i="1" s="1"/>
  <c r="R42" i="1"/>
  <c r="AD42" i="1" s="1"/>
  <c r="R41" i="1"/>
  <c r="AD41" i="1" s="1"/>
  <c r="R40" i="1"/>
  <c r="R39" i="1"/>
  <c r="AD39" i="1" s="1"/>
  <c r="R38" i="1"/>
  <c r="AD38" i="1" s="1"/>
  <c r="R34" i="1"/>
  <c r="AD34" i="1" s="1"/>
  <c r="R33" i="1"/>
  <c r="AD33" i="1" l="1"/>
  <c r="AD47" i="1" s="1"/>
  <c r="R47" i="1"/>
  <c r="R61" i="1"/>
  <c r="AD61" i="1"/>
  <c r="AJ73" i="1" l="1"/>
  <c r="AH73" i="1"/>
  <c r="AF73" i="1"/>
  <c r="AD73" i="1"/>
  <c r="AB73" i="1"/>
  <c r="Z73" i="1"/>
  <c r="X73" i="1"/>
  <c r="V73" i="1"/>
  <c r="T73" i="1"/>
  <c r="R73" i="1"/>
  <c r="P73" i="1"/>
</calcChain>
</file>

<file path=xl/sharedStrings.xml><?xml version="1.0" encoding="utf-8"?>
<sst xmlns="http://schemas.openxmlformats.org/spreadsheetml/2006/main" count="248" uniqueCount="156">
  <si>
    <t>ДВНЗ "Ужгородський національний університет"</t>
  </si>
  <si>
    <t>І. ГРАФІК НАВЧАЛЬНОГО ПРОЦЕСУ</t>
  </si>
  <si>
    <t>№ з/п</t>
  </si>
  <si>
    <t>залік</t>
  </si>
  <si>
    <t>екзамен</t>
  </si>
  <si>
    <t>форми контролю</t>
  </si>
  <si>
    <t>лабораторні</t>
  </si>
  <si>
    <t>практичні</t>
  </si>
  <si>
    <t>лекції</t>
  </si>
  <si>
    <t>кредити</t>
  </si>
  <si>
    <t>в тому числі</t>
  </si>
  <si>
    <t>курсова робота/проект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</si>
  <si>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</si>
  <si>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</si>
  <si>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</si>
  <si>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</si>
  <si>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</si>
  <si>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</si>
  <si>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>курс</t>
  </si>
  <si>
    <t>Практика</t>
  </si>
  <si>
    <t>ІІ. План навчального процесу</t>
  </si>
  <si>
    <t>ІІІ. Практика</t>
  </si>
  <si>
    <t xml:space="preserve">Галузь знань: </t>
  </si>
  <si>
    <t>розподіл годин за сесіями</t>
  </si>
  <si>
    <t>шифр кафедри</t>
  </si>
  <si>
    <t>МІНІСТЕРСТВО ОСВІТИ І НАУКИ УКРАЇНИ</t>
  </si>
  <si>
    <t>Заїзд</t>
  </si>
  <si>
    <t>Сесія</t>
  </si>
  <si>
    <t>Кількість днів</t>
  </si>
  <si>
    <t xml:space="preserve">І заїзд </t>
  </si>
  <si>
    <t xml:space="preserve">ІІ заїзд </t>
  </si>
  <si>
    <t xml:space="preserve">ІІІ заїзд </t>
  </si>
  <si>
    <t xml:space="preserve">ІV заїзд 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</si>
  <si>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</si>
  <si>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</si>
  <si>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</si>
  <si>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</si>
  <si>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Кредити</t>
  </si>
  <si>
    <t>Всього год.</t>
  </si>
  <si>
    <t xml:space="preserve">Аудиторних год. </t>
  </si>
  <si>
    <t>Всього ауд. год.</t>
  </si>
  <si>
    <t>контрольна робота</t>
  </si>
  <si>
    <t>Перший проректор</t>
  </si>
  <si>
    <t>лекційні потоки</t>
  </si>
  <si>
    <t>Разом за 2 курс</t>
  </si>
  <si>
    <t>Освітня програма:</t>
  </si>
  <si>
    <t>ЗАТВЕРДЖУЮ</t>
  </si>
  <si>
    <t>Разом за 3 курс</t>
  </si>
  <si>
    <t xml:space="preserve">Форма навчання: </t>
  </si>
  <si>
    <t xml:space="preserve">Освітній ступінь: </t>
  </si>
  <si>
    <t>заочна</t>
  </si>
  <si>
    <t>бакалавр</t>
  </si>
  <si>
    <t>Разом за 4 курс</t>
  </si>
  <si>
    <t>Атестація</t>
  </si>
  <si>
    <t>Декан факультету</t>
  </si>
  <si>
    <t>Погоджено</t>
  </si>
  <si>
    <t xml:space="preserve">Професійна кваліфікація: </t>
  </si>
  <si>
    <t>____________ Олександр СЛИВКА</t>
  </si>
  <si>
    <t>Заступник начальника навчальної частини                                                          Надія ЛЕМАК</t>
  </si>
  <si>
    <t>Хімія  органічна</t>
  </si>
  <si>
    <t>Землеробство з основами гербології</t>
  </si>
  <si>
    <t>82</t>
  </si>
  <si>
    <t>Агрохімія</t>
  </si>
  <si>
    <r>
      <t xml:space="preserve">4 курс </t>
    </r>
    <r>
      <rPr>
        <sz val="12"/>
        <rFont val="Arial Cyr"/>
        <charset val="204"/>
      </rPr>
      <t>(на основі навч. плану, затвердженого в 2021 році)</t>
    </r>
  </si>
  <si>
    <t>42 (30+12)</t>
  </si>
  <si>
    <t>50 (40+10)</t>
  </si>
  <si>
    <t>20 Аграрні науки та продовольство</t>
  </si>
  <si>
    <t xml:space="preserve">203 Садівництво, плодоовочівництво та виноградарство </t>
  </si>
  <si>
    <t xml:space="preserve">203 Садівництво та виноградарство </t>
  </si>
  <si>
    <t xml:space="preserve">Садівництво та виноградарство  </t>
  </si>
  <si>
    <r>
      <t xml:space="preserve">Предметна спеціальність (спеціалізація) </t>
    </r>
    <r>
      <rPr>
        <i/>
        <sz val="7"/>
        <rFont val="Arial Cyr"/>
        <charset val="204"/>
      </rPr>
      <t>(за наявності)</t>
    </r>
    <r>
      <rPr>
        <sz val="10"/>
        <rFont val="Arial Cyr"/>
        <charset val="204"/>
      </rPr>
      <t>:</t>
    </r>
  </si>
  <si>
    <t xml:space="preserve">Бакалавр із садівництва, плодоовочівництва та виноградарства </t>
  </si>
  <si>
    <t>Бакалавр із садівництва та виноградарства</t>
  </si>
  <si>
    <t>БФ.ГФРМ</t>
  </si>
  <si>
    <t>ННХЕ.ОХ</t>
  </si>
  <si>
    <t>БФ.ПВ</t>
  </si>
  <si>
    <t>Генетика</t>
  </si>
  <si>
    <t>Філософія</t>
  </si>
  <si>
    <t>ФСН.Ф</t>
  </si>
  <si>
    <t>всі</t>
  </si>
  <si>
    <t>Агрофармакологія</t>
  </si>
  <si>
    <t>Основи наукових досліджень у плодівництві, овочівництві, виноградарстві</t>
  </si>
  <si>
    <t>Фітопатологія</t>
  </si>
  <si>
    <t>Рослинництво з основами кормовиробництва</t>
  </si>
  <si>
    <t>Виноградарство</t>
  </si>
  <si>
    <t>Плодівництво</t>
  </si>
  <si>
    <t>Овочівництво</t>
  </si>
  <si>
    <t>Навчальна практика, 8 тижнів (3 т. Овочівництво, 2 т. Плодівництво, 3 т. Виноградарство)</t>
  </si>
  <si>
    <t>Економіка, підприємництво, менеджмент</t>
  </si>
  <si>
    <t>Селекція та насінництво овочевих і плодових культур</t>
  </si>
  <si>
    <t>Технологія переробки та зберігання плодоовочевої продукції</t>
  </si>
  <si>
    <t>Грибівництво</t>
  </si>
  <si>
    <t>Факультет Біологічний</t>
  </si>
  <si>
    <t>диф.залік</t>
  </si>
  <si>
    <t>Навчальна практика з   виноградарства, плодівництва, овочівництва</t>
  </si>
  <si>
    <t>Вибіркова дисципліна із кафедрального каталогу / Вступ до фаху</t>
  </si>
  <si>
    <t>Вибіркова дисципліна із кафедрального каталогу / Меліорація</t>
  </si>
  <si>
    <t>Вибіркова дисципліна із кафедрального каталогу/ Розсадництво</t>
  </si>
  <si>
    <t>Вибіркова дисципліна із загальноуніверситетського каталогу (Біологія поведінки людини)</t>
  </si>
  <si>
    <t>ЕФ.ЕПТ</t>
  </si>
  <si>
    <r>
      <t xml:space="preserve">3 курс </t>
    </r>
    <r>
      <rPr>
        <sz val="12"/>
        <rFont val="Arial Cyr"/>
        <charset val="204"/>
      </rPr>
      <t>(на основі навч. плану, затвердженого в 2023 році)</t>
    </r>
  </si>
  <si>
    <t>ЗК.НК</t>
  </si>
  <si>
    <t xml:space="preserve">Навчальна практика, 2 тижні
</t>
  </si>
  <si>
    <t xml:space="preserve">Навчальна практика </t>
  </si>
  <si>
    <r>
      <t xml:space="preserve">5 курс </t>
    </r>
    <r>
      <rPr>
        <sz val="12"/>
        <rFont val="Arial Cyr"/>
        <charset val="204"/>
      </rPr>
      <t>(на основі навч. плану, затвердженого в 2021 році)</t>
    </r>
  </si>
  <si>
    <t>Стандартизація та управління якістю плодоовочевої продукції</t>
  </si>
  <si>
    <t>Виноробство</t>
  </si>
  <si>
    <t>Овочівництво закритого грунту</t>
  </si>
  <si>
    <t>Вибіркова дисципліна із кафедрального каталогу 1</t>
  </si>
  <si>
    <t>Вибіркова дисципліна із кафедрального каталогу 2</t>
  </si>
  <si>
    <t>Виробнича практика</t>
  </si>
  <si>
    <t>Атестаційний екзамен</t>
  </si>
  <si>
    <t>Робочий навчальний план схвалено на засіданні Вченої ради факультету, протокол № ___ від "_____" _____ 2025 р.</t>
  </si>
  <si>
    <r>
      <t xml:space="preserve">2 курс </t>
    </r>
    <r>
      <rPr>
        <sz val="12"/>
        <rFont val="Arial Cyr"/>
        <charset val="204"/>
      </rPr>
      <t>(на основі навч. плану, затвердженого в 2024 році)</t>
    </r>
  </si>
  <si>
    <t>Антикорупція та доброчесність</t>
  </si>
  <si>
    <t>ЮФ.АФІП</t>
  </si>
  <si>
    <t>ІV. Атестація</t>
  </si>
  <si>
    <t>Назва</t>
  </si>
  <si>
    <t>Семестр</t>
  </si>
  <si>
    <t>20-21.09.24, 27-28.09.25</t>
  </si>
  <si>
    <t>22-26.09.25 (5 днів)</t>
  </si>
  <si>
    <t>18-19.11.25</t>
  </si>
  <si>
    <t>20.11-29.11.25 (10 днів)</t>
  </si>
  <si>
    <t>17-18.01.26, 24-25.01.26</t>
  </si>
  <si>
    <t>19-23.01.26 (5 днів)</t>
  </si>
  <si>
    <t>14-15.03.26</t>
  </si>
  <si>
    <t>16-25.03.25 (10 днів)</t>
  </si>
  <si>
    <t>27.04-08.05.2026</t>
  </si>
  <si>
    <t>17-18.01.26</t>
  </si>
  <si>
    <t>19-30.01.26 (12 днів)</t>
  </si>
  <si>
    <t>16-26.03.26 (11 днів)</t>
  </si>
  <si>
    <t>06.04-29.05.2026</t>
  </si>
  <si>
    <t>22-30.06.2026</t>
  </si>
  <si>
    <t>"_____" _________ 2025 р.</t>
  </si>
  <si>
    <t>РОБОЧИЙ НАВЧАЛЬНИЙ ПЛАН НА 2025/2026 НАВЧАЛЬНИЙ РІК</t>
  </si>
  <si>
    <t xml:space="preserve">Спеціальність для 2-3 курсу:                                                   </t>
  </si>
  <si>
    <t xml:space="preserve">Спеціальність для 4-5 курсів:                                                   </t>
  </si>
  <si>
    <t xml:space="preserve">Освітня кваліфікація для 3 курсу: </t>
  </si>
  <si>
    <t xml:space="preserve">Освітня кваліфікація для 4-5 курсів: </t>
  </si>
  <si>
    <t>Розрахунковий строк виконання освітньої програми:</t>
  </si>
  <si>
    <t>4 роки (для 2 курсу), 5 років (для 3-5 курсів)</t>
  </si>
  <si>
    <t>Вибіркова дисципліна із загальноуніверситетського каталогу / Біоекобезпека</t>
  </si>
  <si>
    <t>БФ.ЕЗБ</t>
  </si>
  <si>
    <t>Вибіркова дисципліна із загальноуніверситетського каталогу / Перша допомога при невідкладних станах</t>
  </si>
  <si>
    <t>Вибіркова дисципліна із кафедрального каталогу / Біотехнологічні методи відновлення родючості ґрунтів</t>
  </si>
  <si>
    <t>Вибіркова дисципліна із кафедрального каталогу/ Облік шкідливих організмів в агроценозах</t>
  </si>
  <si>
    <t>Вибіркова дисципліна із кафедрального каталогу / Культиваційні споруди в овочівництві</t>
  </si>
  <si>
    <t>Вибіркова дисципліна із кафедрального каталогу 1 / Точне землеробство</t>
  </si>
  <si>
    <t>Вибіркова дисципліна із кафедрального каталогу 2 / Фітосанітарна безпека</t>
  </si>
  <si>
    <t>Вибіркова дисципліна із кафедрального каталогу 3 / Основи сенсорного аналізу</t>
  </si>
  <si>
    <t>Вибіркова дисципліна із кафедрального каталогу 4 / Сенсорний аналіз харчових продуктів</t>
  </si>
  <si>
    <t>Вибіркова дисципліна із кафедрального каталогу 5 / Імунітет рослин</t>
  </si>
  <si>
    <t>Вибіркова дисципліна із кафедрального каталогу 6 / Меліорація</t>
  </si>
  <si>
    <r>
      <t>Вибіркова дисципліна із загальноуніверситетського каталогу (Озеленення ітер</t>
    </r>
    <r>
      <rPr>
        <b/>
        <sz val="8"/>
        <rFont val="Aptos Narrow"/>
        <family val="2"/>
      </rPr>
      <t>ʹ</t>
    </r>
    <r>
      <rPr>
        <b/>
        <i/>
        <sz val="8"/>
        <rFont val="Arial Cyr"/>
        <charset val="204"/>
      </rPr>
      <t>єрів та фітодизайн)</t>
    </r>
  </si>
  <si>
    <t>БФ.Б</t>
  </si>
  <si>
    <t>БФ.З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</si>
</sst>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i/>
      <sz val="7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2"/>
      <color rgb="FFFF0000"/>
      <name val="Arial Cyr"/>
      <charset val="204"/>
    </font>
    <font>
      <sz val="12"/>
      <color rgb="FFFF0000"/>
      <name val="Arial Cyr"/>
      <charset val="204"/>
    </font>
    <font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b/>
      <sz val="14"/>
      <color rgb="FFFF0000"/>
      <name val="Arial Cyr"/>
      <charset val="204"/>
    </font>
    <font>
      <i/>
      <sz val="9"/>
      <name val="Arial Cyr"/>
      <charset val="204"/>
    </font>
    <font>
      <sz val="6"/>
      <name val="Arial Cyr"/>
      <charset val="204"/>
    </font>
    <font>
      <sz val="10"/>
      <name val="Arial Cyr"/>
    </font>
    <font>
      <sz val="7"/>
      <name val="Arial Cyr"/>
      <charset val="204"/>
    </font>
    <font>
      <b/>
      <i/>
      <sz val="8"/>
      <name val="Arial Cyr"/>
      <charset val="204"/>
    </font>
    <font>
      <sz val="9"/>
      <color rgb="FF00B050"/>
      <name val="Arial Cyr"/>
      <charset val="204"/>
    </font>
    <font>
      <b/>
      <i/>
      <sz val="8"/>
      <color rgb="FF002060"/>
      <name val="Arial Cyr"/>
      <charset val="204"/>
    </font>
    <font>
      <sz val="10"/>
      <color rgb="FF00B050"/>
      <name val="Calibri"/>
      <family val="2"/>
      <charset val="204"/>
      <scheme val="minor"/>
    </font>
    <font>
      <i/>
      <sz val="10"/>
      <color rgb="FFFF0000"/>
      <name val="Arial Cyr"/>
      <charset val="204"/>
    </font>
    <font>
      <sz val="9"/>
      <color theme="1"/>
      <name val="Arial Cyr"/>
      <charset val="204"/>
    </font>
    <font>
      <b/>
      <sz val="8"/>
      <name val="Aptos Narrow"/>
      <family val="2"/>
    </font>
    <font>
      <sz val="9"/>
      <color rgb="FF00B0F0"/>
      <name val="Arial Cyr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textRotation="90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9" fillId="0" borderId="0" xfId="0" applyFont="1"/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0" fillId="0" borderId="8" xfId="0" applyFont="1" applyBorder="1"/>
    <xf numFmtId="0" fontId="20" fillId="0" borderId="9" xfId="0" applyFont="1" applyBorder="1"/>
    <xf numFmtId="0" fontId="8" fillId="0" borderId="0" xfId="0" applyFont="1"/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/>
    <xf numFmtId="0" fontId="3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0" fillId="0" borderId="47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4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2" xfId="0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0" fillId="0" borderId="49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50" xfId="0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53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1" fillId="0" borderId="47" xfId="0" applyFont="1" applyFill="1" applyBorder="1" applyAlignment="1">
      <alignment vertical="center"/>
    </xf>
    <xf numFmtId="0" fontId="3" fillId="0" borderId="0" xfId="0" applyFont="1" applyBorder="1"/>
    <xf numFmtId="0" fontId="2" fillId="0" borderId="53" xfId="0" applyFont="1" applyBorder="1" applyAlignment="1">
      <alignment vertical="center"/>
    </xf>
    <xf numFmtId="0" fontId="26" fillId="0" borderId="47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2" fillId="0" borderId="39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40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" fontId="2" fillId="0" borderId="52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1" fontId="2" fillId="0" borderId="52" xfId="0" applyNumberFormat="1" applyFont="1" applyFill="1" applyBorder="1" applyAlignment="1">
      <alignment horizontal="center" vertical="center"/>
    </xf>
    <xf numFmtId="1" fontId="2" fillId="0" borderId="4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8" fillId="0" borderId="13" xfId="0" quotePrefix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textRotation="90" wrapText="1"/>
    </xf>
    <xf numFmtId="0" fontId="0" fillId="0" borderId="47" xfId="0" applyBorder="1" applyAlignment="1">
      <alignment horizontal="center" vertical="center" textRotation="90" wrapText="1"/>
    </xf>
    <xf numFmtId="0" fontId="0" fillId="0" borderId="48" xfId="0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3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7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9" xfId="0" applyFont="1" applyBorder="1" applyAlignment="1">
      <alignment horizontal="center" textRotation="90" wrapText="1"/>
    </xf>
    <xf numFmtId="0" fontId="1" fillId="0" borderId="20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5" fillId="0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" fontId="21" fillId="0" borderId="13" xfId="0" applyNumberFormat="1" applyFont="1" applyFill="1" applyBorder="1" applyAlignment="1">
      <alignment horizontal="center" vertical="center" wrapText="1"/>
    </xf>
    <xf numFmtId="1" fontId="21" fillId="0" borderId="8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4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45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 wrapText="1"/>
    </xf>
    <xf numFmtId="0" fontId="1" fillId="0" borderId="38" xfId="0" applyFont="1" applyBorder="1" applyAlignment="1">
      <alignment horizontal="center" textRotation="90" wrapText="1"/>
    </xf>
    <xf numFmtId="0" fontId="1" fillId="0" borderId="45" xfId="0" applyFont="1" applyBorder="1" applyAlignment="1">
      <alignment horizontal="center" textRotation="90" wrapText="1"/>
    </xf>
    <xf numFmtId="0" fontId="1" fillId="0" borderId="40" xfId="0" applyFont="1" applyBorder="1" applyAlignment="1">
      <alignment horizont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0" fillId="0" borderId="36" xfId="0" applyBorder="1" applyAlignment="1">
      <alignment horizontal="center" vertical="center" textRotation="90" wrapText="1"/>
    </xf>
    <xf numFmtId="0" fontId="0" fillId="0" borderId="37" xfId="0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textRotation="90" wrapText="1"/>
    </xf>
    <xf numFmtId="0" fontId="0" fillId="0" borderId="20" xfId="0" applyBorder="1" applyAlignment="1">
      <alignment horizontal="center" vertical="center" textRotation="90" wrapText="1"/>
    </xf>
    <xf numFmtId="0" fontId="0" fillId="0" borderId="40" xfId="0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textRotation="90"/>
    </xf>
    <xf numFmtId="0" fontId="1" fillId="0" borderId="9" xfId="0" applyFont="1" applyBorder="1" applyAlignment="1">
      <alignment horizontal="center" textRotation="90"/>
    </xf>
    <xf numFmtId="0" fontId="1" fillId="0" borderId="35" xfId="0" applyFont="1" applyBorder="1" applyAlignment="1">
      <alignment horizontal="center" textRotation="90" wrapText="1"/>
    </xf>
    <xf numFmtId="0" fontId="1" fillId="0" borderId="41" xfId="0" applyFont="1" applyBorder="1" applyAlignment="1">
      <alignment horizontal="center" textRotation="90" wrapText="1"/>
    </xf>
    <xf numFmtId="0" fontId="1" fillId="0" borderId="42" xfId="0" applyFont="1" applyBorder="1" applyAlignment="1">
      <alignment horizontal="center" textRotation="90" wrapText="1"/>
    </xf>
    <xf numFmtId="0" fontId="1" fillId="0" borderId="43" xfId="0" applyFont="1" applyBorder="1" applyAlignment="1">
      <alignment horizontal="center" textRotation="90" wrapText="1"/>
    </xf>
    <xf numFmtId="49" fontId="1" fillId="0" borderId="13" xfId="0" applyNumberFormat="1" applyFont="1" applyBorder="1" applyAlignment="1">
      <alignment horizontal="center" textRotation="90"/>
    </xf>
    <xf numFmtId="49" fontId="1" fillId="0" borderId="8" xfId="0" applyNumberFormat="1" applyFont="1" applyBorder="1" applyAlignment="1">
      <alignment horizontal="center" textRotation="90"/>
    </xf>
    <xf numFmtId="49" fontId="1" fillId="0" borderId="10" xfId="0" applyNumberFormat="1" applyFont="1" applyBorder="1" applyAlignment="1">
      <alignment horizontal="center" textRotation="90"/>
    </xf>
    <xf numFmtId="49" fontId="1" fillId="0" borderId="9" xfId="0" applyNumberFormat="1" applyFont="1" applyBorder="1" applyAlignment="1">
      <alignment horizontal="center" textRotation="90"/>
    </xf>
    <xf numFmtId="0" fontId="19" fillId="0" borderId="8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27" fillId="0" borderId="1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64" fontId="2" fillId="0" borderId="52" xfId="0" applyNumberFormat="1" applyFont="1" applyFill="1" applyBorder="1" applyAlignment="1">
      <alignment horizontal="center" vertical="center"/>
    </xf>
    <xf numFmtId="164" fontId="2" fillId="0" borderId="45" xfId="0" applyNumberFormat="1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13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" fontId="21" fillId="0" borderId="13" xfId="0" applyNumberFormat="1" applyFont="1" applyFill="1" applyBorder="1" applyAlignment="1">
      <alignment horizontal="center" vertical="center"/>
    </xf>
    <xf numFmtId="1" fontId="21" fillId="0" borderId="8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/>
    <xf numFmtId="0" fontId="0" fillId="0" borderId="13" xfId="0" applyBorder="1"/>
    <xf numFmtId="0" fontId="8" fillId="0" borderId="2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0" fillId="0" borderId="13" xfId="0" applyFont="1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1" fillId="0" borderId="31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30" fillId="0" borderId="47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106"/>
  <sheetViews>
    <sheetView tabSelected="1" view="pageBreakPreview" topLeftCell="A70" zoomScale="120" zoomScaleNormal="120" zoomScaleSheetLayoutView="120" workbookViewId="0">
      <selection activeCell="BL73" sqref="BL73"/>
    </sheetView>
  </sheetViews>
  <sheetFormatPr defaultRowHeight="12.75" x14ac:dyDescent="0.2"/>
  <cols>
    <col min="1" max="1" width="3" customWidth="1"/>
    <col min="2" max="2" width="2.42578125" customWidth="1"/>
    <col min="3" max="7" width="2.28515625" customWidth="1"/>
    <col min="8" max="8" width="6.140625" customWidth="1"/>
    <col min="9" max="18" width="2.28515625" customWidth="1"/>
    <col min="19" max="19" width="3.42578125" customWidth="1"/>
    <col min="20" max="30" width="2.28515625" customWidth="1"/>
    <col min="31" max="31" width="3.140625" customWidth="1"/>
    <col min="32" max="59" width="2.28515625" customWidth="1"/>
  </cols>
  <sheetData>
    <row r="2" spans="1:67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322" t="s">
        <v>25</v>
      </c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18"/>
      <c r="AX2" s="18"/>
      <c r="AY2" s="18"/>
      <c r="AZ2" s="18"/>
      <c r="BA2" s="17"/>
      <c r="BB2" s="17"/>
      <c r="BC2" s="17"/>
      <c r="BD2" s="17"/>
      <c r="BE2" s="17"/>
      <c r="BF2" s="17"/>
      <c r="BG2" s="17"/>
      <c r="BH2" s="17"/>
      <c r="BI2" s="17"/>
    </row>
    <row r="3" spans="1:67" ht="21.2" customHeight="1" x14ac:dyDescent="0.25">
      <c r="M3" s="323" t="s">
        <v>0</v>
      </c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19"/>
      <c r="AX3" s="3" t="s">
        <v>46</v>
      </c>
      <c r="AY3" s="8"/>
      <c r="AZ3" s="3"/>
      <c r="BA3" s="3"/>
      <c r="BB3" s="8"/>
      <c r="BC3" s="3"/>
      <c r="BD3" s="8"/>
      <c r="BE3" s="9"/>
      <c r="BF3" s="9"/>
      <c r="BG3" s="27"/>
      <c r="BH3" s="27"/>
      <c r="BI3" s="20"/>
      <c r="BJ3" s="20"/>
      <c r="BK3" s="20"/>
      <c r="BL3" s="21"/>
      <c r="BM3" s="21"/>
      <c r="BN3" s="22"/>
      <c r="BO3" s="22"/>
    </row>
    <row r="4" spans="1:67" ht="21.2" customHeight="1" x14ac:dyDescent="0.25">
      <c r="M4" s="323" t="s">
        <v>92</v>
      </c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3"/>
      <c r="AN4" s="323"/>
      <c r="AO4" s="323"/>
      <c r="AP4" s="323"/>
      <c r="AQ4" s="323"/>
      <c r="AR4" s="323"/>
      <c r="AS4" s="323"/>
      <c r="AT4" s="323"/>
      <c r="AU4" s="323"/>
      <c r="AV4" s="323"/>
      <c r="AW4" s="19"/>
      <c r="AX4" s="8" t="s">
        <v>42</v>
      </c>
      <c r="AY4" s="8"/>
      <c r="AZ4" s="3"/>
      <c r="BA4" s="8"/>
      <c r="BB4" s="8"/>
      <c r="BC4" s="8"/>
      <c r="BD4" s="8"/>
      <c r="BE4" s="9"/>
      <c r="BF4" s="9"/>
      <c r="BG4" s="27"/>
      <c r="BH4" s="27"/>
      <c r="BI4" s="20"/>
      <c r="BJ4" s="20"/>
      <c r="BK4" s="20"/>
      <c r="BL4" s="21"/>
      <c r="BM4" s="21"/>
      <c r="BN4" s="22"/>
      <c r="BO4" s="22"/>
    </row>
    <row r="5" spans="1:67" ht="27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8"/>
      <c r="AM5" s="8"/>
      <c r="AN5" s="9"/>
      <c r="AS5" s="9"/>
      <c r="AT5" s="9"/>
      <c r="AU5" s="25"/>
      <c r="AV5" s="25"/>
      <c r="AW5" s="23"/>
      <c r="AX5" s="8" t="s">
        <v>57</v>
      </c>
      <c r="AY5" s="8"/>
      <c r="AZ5" s="25"/>
      <c r="BA5" s="8"/>
      <c r="BB5" s="8"/>
      <c r="BC5" s="8"/>
      <c r="BD5" s="8"/>
      <c r="BE5" s="9"/>
      <c r="BF5" s="9"/>
      <c r="BG5" s="27"/>
      <c r="BH5" s="27"/>
      <c r="BI5" s="20"/>
      <c r="BJ5" s="20"/>
      <c r="BK5" s="20"/>
      <c r="BL5" s="21"/>
      <c r="BM5" s="21"/>
      <c r="BN5" s="22"/>
      <c r="BO5" s="22"/>
    </row>
    <row r="6" spans="1:67" ht="21.2" customHeight="1" x14ac:dyDescent="0.25">
      <c r="M6" s="324" t="s">
        <v>134</v>
      </c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24"/>
      <c r="AX6" s="8" t="s">
        <v>133</v>
      </c>
      <c r="AY6" s="8"/>
      <c r="AZ6" s="28"/>
      <c r="BA6" s="8"/>
      <c r="BB6" s="8"/>
      <c r="BC6" s="8"/>
      <c r="BD6" s="8"/>
      <c r="BE6" s="9"/>
      <c r="BF6" s="9"/>
      <c r="BG6" s="27"/>
      <c r="BH6" s="27"/>
      <c r="BI6" s="20"/>
      <c r="BJ6" s="20"/>
      <c r="BK6" s="20"/>
      <c r="BL6" s="21"/>
      <c r="BM6" s="21"/>
      <c r="BN6" s="22"/>
      <c r="BO6" s="22"/>
    </row>
    <row r="7" spans="1:67" s="13" customFormat="1" ht="15" customHeight="1" x14ac:dyDescent="0.2">
      <c r="A7" s="2"/>
      <c r="B7" s="339" t="s">
        <v>22</v>
      </c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 t="s">
        <v>66</v>
      </c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</row>
    <row r="8" spans="1:67" s="13" customFormat="1" ht="15" customHeight="1" x14ac:dyDescent="0.2">
      <c r="A8" s="2"/>
      <c r="B8" s="341" t="s">
        <v>135</v>
      </c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 t="s">
        <v>67</v>
      </c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39"/>
      <c r="AF8" s="339"/>
      <c r="AG8" s="339"/>
      <c r="AH8" s="339"/>
      <c r="AI8" s="339"/>
      <c r="AJ8" s="339"/>
      <c r="AK8" s="339"/>
      <c r="AL8" s="339"/>
      <c r="AM8" s="339"/>
      <c r="AN8" s="339"/>
      <c r="AO8" s="339"/>
      <c r="AP8" s="339"/>
      <c r="AQ8" s="339"/>
      <c r="AR8" s="339"/>
      <c r="AS8" s="339"/>
      <c r="AT8" s="339"/>
      <c r="AU8" s="339"/>
      <c r="AV8" s="339"/>
      <c r="AW8" s="339"/>
      <c r="AX8" s="339"/>
      <c r="AY8" s="339"/>
      <c r="AZ8" s="339"/>
      <c r="BA8" s="339"/>
      <c r="BB8" s="339"/>
      <c r="BC8" s="339"/>
      <c r="BD8" s="339"/>
      <c r="BE8" s="339"/>
      <c r="BF8" s="339"/>
      <c r="BG8" s="339"/>
      <c r="BH8" s="339"/>
      <c r="BI8" s="339"/>
    </row>
    <row r="9" spans="1:67" s="13" customFormat="1" ht="15" customHeight="1" x14ac:dyDescent="0.2">
      <c r="A9" s="2"/>
      <c r="B9" s="341" t="s">
        <v>136</v>
      </c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 t="s">
        <v>68</v>
      </c>
      <c r="S9" s="339"/>
      <c r="T9" s="339"/>
      <c r="U9" s="339"/>
      <c r="V9" s="339"/>
      <c r="W9" s="339"/>
      <c r="X9" s="339"/>
      <c r="Y9" s="339"/>
      <c r="Z9" s="339"/>
      <c r="AA9" s="339"/>
      <c r="AB9" s="339"/>
      <c r="AC9" s="339"/>
      <c r="AD9" s="339"/>
      <c r="AE9" s="339"/>
      <c r="AF9" s="339"/>
      <c r="AG9" s="339"/>
      <c r="AH9" s="339"/>
      <c r="AI9" s="339"/>
      <c r="AJ9" s="339"/>
      <c r="AK9" s="339"/>
      <c r="AL9" s="339"/>
      <c r="AM9" s="339"/>
      <c r="AN9" s="339"/>
      <c r="AO9" s="339"/>
      <c r="AP9" s="339"/>
      <c r="AQ9" s="339"/>
      <c r="AR9" s="339"/>
      <c r="AS9" s="339"/>
      <c r="AT9" s="339"/>
      <c r="AU9" s="339"/>
      <c r="AV9" s="339"/>
      <c r="AW9" s="339"/>
      <c r="AX9" s="339"/>
      <c r="AY9" s="339"/>
      <c r="AZ9" s="339"/>
      <c r="BA9" s="339"/>
      <c r="BB9" s="339"/>
      <c r="BC9" s="339"/>
      <c r="BD9" s="339"/>
      <c r="BE9" s="339"/>
      <c r="BF9" s="339"/>
      <c r="BG9" s="339"/>
      <c r="BH9" s="339"/>
      <c r="BI9" s="339"/>
    </row>
    <row r="10" spans="1:67" s="13" customFormat="1" ht="15" customHeight="1" x14ac:dyDescent="0.2">
      <c r="A10" s="2"/>
      <c r="B10" s="339" t="s">
        <v>45</v>
      </c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 t="s">
        <v>69</v>
      </c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</row>
    <row r="11" spans="1:67" s="13" customFormat="1" ht="24" customHeight="1" x14ac:dyDescent="0.2">
      <c r="A11" s="2"/>
      <c r="B11" s="342" t="s">
        <v>70</v>
      </c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</row>
    <row r="12" spans="1:67" s="13" customFormat="1" ht="16.5" customHeight="1" x14ac:dyDescent="0.2">
      <c r="A12" s="2"/>
      <c r="B12" s="339" t="s">
        <v>49</v>
      </c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 t="s">
        <v>51</v>
      </c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339"/>
      <c r="AP12" s="339"/>
      <c r="AQ12" s="339"/>
      <c r="AR12" s="339"/>
      <c r="AS12" s="339"/>
      <c r="AT12" s="339"/>
      <c r="AU12" s="339"/>
      <c r="AV12" s="339"/>
      <c r="AW12" s="339"/>
      <c r="AX12" s="339"/>
      <c r="AY12" s="339"/>
      <c r="AZ12" s="339"/>
      <c r="BA12" s="339"/>
      <c r="BB12" s="339"/>
      <c r="BC12" s="339"/>
      <c r="BD12" s="339"/>
      <c r="BE12" s="339"/>
      <c r="BF12" s="339"/>
      <c r="BG12" s="339"/>
      <c r="BH12" s="339"/>
      <c r="BI12" s="339"/>
    </row>
    <row r="13" spans="1:67" s="13" customFormat="1" ht="15" customHeight="1" x14ac:dyDescent="0.2">
      <c r="A13" s="2"/>
      <c r="B13" s="341" t="s">
        <v>137</v>
      </c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 t="s">
        <v>71</v>
      </c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339"/>
      <c r="AP13" s="339"/>
      <c r="AQ13" s="339"/>
      <c r="AR13" s="339"/>
      <c r="AS13" s="339"/>
      <c r="AT13" s="339"/>
      <c r="AU13" s="339"/>
      <c r="AV13" s="339"/>
      <c r="AW13" s="339"/>
      <c r="AX13" s="339"/>
      <c r="AY13" s="339"/>
      <c r="AZ13" s="339"/>
      <c r="BA13" s="339"/>
      <c r="BB13" s="339"/>
      <c r="BC13" s="339"/>
      <c r="BD13" s="339"/>
      <c r="BE13" s="339"/>
      <c r="BF13" s="339"/>
      <c r="BG13" s="339"/>
      <c r="BH13" s="339"/>
      <c r="BI13" s="339"/>
    </row>
    <row r="14" spans="1:67" s="13" customFormat="1" ht="15" customHeight="1" x14ac:dyDescent="0.2">
      <c r="A14" s="2"/>
      <c r="B14" s="341" t="s">
        <v>138</v>
      </c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 t="s">
        <v>72</v>
      </c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</row>
    <row r="15" spans="1:67" s="13" customFormat="1" ht="15" customHeight="1" x14ac:dyDescent="0.2">
      <c r="A15" s="2"/>
      <c r="B15" s="339" t="s">
        <v>56</v>
      </c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</row>
    <row r="16" spans="1:67" s="13" customFormat="1" ht="32.25" customHeight="1" x14ac:dyDescent="0.2">
      <c r="A16" s="2"/>
      <c r="B16" s="343" t="s">
        <v>139</v>
      </c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4" t="s">
        <v>140</v>
      </c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</row>
    <row r="17" spans="1:73" s="13" customFormat="1" ht="15" customHeight="1" x14ac:dyDescent="0.2">
      <c r="A17" s="2"/>
      <c r="B17" s="339" t="s">
        <v>48</v>
      </c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 t="s">
        <v>50</v>
      </c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</row>
    <row r="18" spans="1:73" ht="18" customHeight="1" thickBot="1" x14ac:dyDescent="0.25">
      <c r="A18" s="2"/>
      <c r="B18" s="152" t="s">
        <v>1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4"/>
      <c r="BH18" s="14"/>
    </row>
    <row r="19" spans="1:73" ht="18" customHeight="1" x14ac:dyDescent="0.2">
      <c r="A19" s="325" t="s">
        <v>18</v>
      </c>
      <c r="B19" s="333" t="s">
        <v>29</v>
      </c>
      <c r="C19" s="333"/>
      <c r="D19" s="333"/>
      <c r="E19" s="333"/>
      <c r="F19" s="333"/>
      <c r="G19" s="333"/>
      <c r="H19" s="333"/>
      <c r="I19" s="333" t="s">
        <v>30</v>
      </c>
      <c r="J19" s="333"/>
      <c r="K19" s="333"/>
      <c r="L19" s="333"/>
      <c r="M19" s="333"/>
      <c r="N19" s="333"/>
      <c r="O19" s="333"/>
      <c r="P19" s="333"/>
      <c r="Q19" s="333"/>
      <c r="R19" s="333"/>
      <c r="S19" s="333" t="s">
        <v>31</v>
      </c>
      <c r="T19" s="333"/>
      <c r="U19" s="333"/>
      <c r="V19" s="333"/>
      <c r="W19" s="333"/>
      <c r="X19" s="333"/>
      <c r="Y19" s="333"/>
      <c r="Z19" s="333"/>
      <c r="AA19" s="333"/>
      <c r="AB19" s="333"/>
      <c r="AC19" s="333" t="s">
        <v>32</v>
      </c>
      <c r="AD19" s="333"/>
      <c r="AE19" s="333"/>
      <c r="AF19" s="333"/>
      <c r="AG19" s="333"/>
      <c r="AH19" s="333"/>
      <c r="AI19" s="333"/>
      <c r="AJ19" s="333"/>
      <c r="AK19" s="333"/>
      <c r="AL19" s="333"/>
      <c r="AM19" s="334" t="s">
        <v>28</v>
      </c>
      <c r="AN19" s="335"/>
      <c r="AO19" s="335"/>
      <c r="AP19" s="335"/>
      <c r="AQ19" s="335"/>
      <c r="AR19" s="335"/>
      <c r="AS19" s="335"/>
      <c r="AT19" s="335"/>
      <c r="AU19" s="335"/>
      <c r="AV19" s="335"/>
      <c r="AW19" s="337" t="s">
        <v>19</v>
      </c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45" t="s">
        <v>53</v>
      </c>
    </row>
    <row r="20" spans="1:73" ht="54" customHeight="1" x14ac:dyDescent="0.2">
      <c r="A20" s="326"/>
      <c r="B20" s="338" t="s">
        <v>26</v>
      </c>
      <c r="C20" s="338"/>
      <c r="D20" s="338"/>
      <c r="E20" s="338"/>
      <c r="F20" s="338" t="s">
        <v>27</v>
      </c>
      <c r="G20" s="338"/>
      <c r="H20" s="338"/>
      <c r="I20" s="338" t="s">
        <v>26</v>
      </c>
      <c r="J20" s="338"/>
      <c r="K20" s="338"/>
      <c r="L20" s="338"/>
      <c r="M20" s="338"/>
      <c r="N20" s="338" t="s">
        <v>27</v>
      </c>
      <c r="O20" s="338"/>
      <c r="P20" s="338"/>
      <c r="Q20" s="338"/>
      <c r="R20" s="338"/>
      <c r="S20" s="338" t="s">
        <v>26</v>
      </c>
      <c r="T20" s="338"/>
      <c r="U20" s="338"/>
      <c r="V20" s="338"/>
      <c r="W20" s="338"/>
      <c r="X20" s="338" t="s">
        <v>27</v>
      </c>
      <c r="Y20" s="338"/>
      <c r="Z20" s="338"/>
      <c r="AA20" s="338"/>
      <c r="AB20" s="338"/>
      <c r="AC20" s="338" t="s">
        <v>26</v>
      </c>
      <c r="AD20" s="338"/>
      <c r="AE20" s="338"/>
      <c r="AF20" s="338"/>
      <c r="AG20" s="338"/>
      <c r="AH20" s="338" t="s">
        <v>27</v>
      </c>
      <c r="AI20" s="338"/>
      <c r="AJ20" s="338"/>
      <c r="AK20" s="338"/>
      <c r="AL20" s="338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6"/>
      <c r="BB20" s="336"/>
      <c r="BC20" s="336"/>
      <c r="BD20" s="336"/>
      <c r="BE20" s="336"/>
      <c r="BF20" s="336"/>
      <c r="BG20" s="336"/>
      <c r="BH20" s="346"/>
    </row>
    <row r="21" spans="1:73" ht="18" customHeight="1" x14ac:dyDescent="0.2">
      <c r="A21" s="26">
        <v>2</v>
      </c>
      <c r="B21" s="329" t="s">
        <v>119</v>
      </c>
      <c r="C21" s="329"/>
      <c r="D21" s="329"/>
      <c r="E21" s="329"/>
      <c r="F21" s="329" t="s">
        <v>120</v>
      </c>
      <c r="G21" s="329"/>
      <c r="H21" s="329"/>
      <c r="I21" s="329" t="s">
        <v>121</v>
      </c>
      <c r="J21" s="329"/>
      <c r="K21" s="329"/>
      <c r="L21" s="329"/>
      <c r="M21" s="329"/>
      <c r="N21" s="329" t="s">
        <v>122</v>
      </c>
      <c r="O21" s="329"/>
      <c r="P21" s="329"/>
      <c r="Q21" s="329"/>
      <c r="R21" s="329"/>
      <c r="S21" s="329" t="s">
        <v>123</v>
      </c>
      <c r="T21" s="329"/>
      <c r="U21" s="329"/>
      <c r="V21" s="329"/>
      <c r="W21" s="329"/>
      <c r="X21" s="329" t="s">
        <v>124</v>
      </c>
      <c r="Y21" s="329"/>
      <c r="Z21" s="329"/>
      <c r="AA21" s="329"/>
      <c r="AB21" s="329"/>
      <c r="AC21" s="329" t="s">
        <v>125</v>
      </c>
      <c r="AD21" s="329"/>
      <c r="AE21" s="329"/>
      <c r="AF21" s="329"/>
      <c r="AG21" s="329"/>
      <c r="AH21" s="329" t="s">
        <v>126</v>
      </c>
      <c r="AI21" s="329"/>
      <c r="AJ21" s="329"/>
      <c r="AK21" s="329"/>
      <c r="AL21" s="329"/>
      <c r="AM21" s="329" t="s">
        <v>64</v>
      </c>
      <c r="AN21" s="329"/>
      <c r="AO21" s="329"/>
      <c r="AP21" s="329"/>
      <c r="AQ21" s="329"/>
      <c r="AR21" s="329"/>
      <c r="AS21" s="329"/>
      <c r="AT21" s="329"/>
      <c r="AU21" s="329"/>
      <c r="AV21" s="329"/>
      <c r="AW21" s="330" t="s">
        <v>127</v>
      </c>
      <c r="AX21" s="331"/>
      <c r="AY21" s="331"/>
      <c r="AZ21" s="331"/>
      <c r="BA21" s="331"/>
      <c r="BB21" s="331"/>
      <c r="BC21" s="331"/>
      <c r="BD21" s="331"/>
      <c r="BE21" s="331"/>
      <c r="BF21" s="331"/>
      <c r="BG21" s="332"/>
      <c r="BH21" s="38"/>
    </row>
    <row r="22" spans="1:73" ht="18" customHeight="1" x14ac:dyDescent="0.2">
      <c r="A22" s="26">
        <v>3</v>
      </c>
      <c r="B22" s="329" t="s">
        <v>119</v>
      </c>
      <c r="C22" s="329"/>
      <c r="D22" s="329"/>
      <c r="E22" s="329"/>
      <c r="F22" s="329" t="s">
        <v>120</v>
      </c>
      <c r="G22" s="329"/>
      <c r="H22" s="329"/>
      <c r="I22" s="329" t="s">
        <v>121</v>
      </c>
      <c r="J22" s="329"/>
      <c r="K22" s="329"/>
      <c r="L22" s="329"/>
      <c r="M22" s="329"/>
      <c r="N22" s="329" t="s">
        <v>122</v>
      </c>
      <c r="O22" s="329"/>
      <c r="P22" s="329"/>
      <c r="Q22" s="329"/>
      <c r="R22" s="329"/>
      <c r="S22" s="329" t="s">
        <v>128</v>
      </c>
      <c r="T22" s="329"/>
      <c r="U22" s="329"/>
      <c r="V22" s="329"/>
      <c r="W22" s="329"/>
      <c r="X22" s="329" t="s">
        <v>129</v>
      </c>
      <c r="Y22" s="329"/>
      <c r="Z22" s="329"/>
      <c r="AA22" s="329"/>
      <c r="AB22" s="329"/>
      <c r="AC22" s="329" t="s">
        <v>125</v>
      </c>
      <c r="AD22" s="329"/>
      <c r="AE22" s="329"/>
      <c r="AF22" s="329"/>
      <c r="AG22" s="329"/>
      <c r="AH22" s="329" t="s">
        <v>130</v>
      </c>
      <c r="AI22" s="329"/>
      <c r="AJ22" s="329"/>
      <c r="AK22" s="329"/>
      <c r="AL22" s="329"/>
      <c r="AM22" s="329" t="s">
        <v>65</v>
      </c>
      <c r="AN22" s="329"/>
      <c r="AO22" s="329"/>
      <c r="AP22" s="329"/>
      <c r="AQ22" s="329"/>
      <c r="AR22" s="329"/>
      <c r="AS22" s="329"/>
      <c r="AT22" s="329"/>
      <c r="AU22" s="329"/>
      <c r="AV22" s="329"/>
      <c r="AW22" s="330" t="s">
        <v>127</v>
      </c>
      <c r="AX22" s="331"/>
      <c r="AY22" s="331"/>
      <c r="AZ22" s="331"/>
      <c r="BA22" s="331"/>
      <c r="BB22" s="331"/>
      <c r="BC22" s="331"/>
      <c r="BD22" s="331"/>
      <c r="BE22" s="331"/>
      <c r="BF22" s="331"/>
      <c r="BG22" s="332"/>
      <c r="BH22" s="38"/>
    </row>
    <row r="23" spans="1:73" ht="18" customHeight="1" x14ac:dyDescent="0.2">
      <c r="A23" s="26">
        <v>4</v>
      </c>
      <c r="B23" s="329" t="s">
        <v>119</v>
      </c>
      <c r="C23" s="329"/>
      <c r="D23" s="329"/>
      <c r="E23" s="329"/>
      <c r="F23" s="329" t="s">
        <v>120</v>
      </c>
      <c r="G23" s="329"/>
      <c r="H23" s="329"/>
      <c r="I23" s="329" t="s">
        <v>121</v>
      </c>
      <c r="J23" s="329"/>
      <c r="K23" s="329"/>
      <c r="L23" s="329"/>
      <c r="M23" s="329"/>
      <c r="N23" s="329" t="s">
        <v>122</v>
      </c>
      <c r="O23" s="329"/>
      <c r="P23" s="329"/>
      <c r="Q23" s="329"/>
      <c r="R23" s="329"/>
      <c r="S23" s="329" t="s">
        <v>128</v>
      </c>
      <c r="T23" s="329"/>
      <c r="U23" s="329"/>
      <c r="V23" s="329"/>
      <c r="W23" s="329"/>
      <c r="X23" s="329" t="s">
        <v>129</v>
      </c>
      <c r="Y23" s="329"/>
      <c r="Z23" s="329"/>
      <c r="AA23" s="329"/>
      <c r="AB23" s="329"/>
      <c r="AC23" s="329" t="s">
        <v>125</v>
      </c>
      <c r="AD23" s="329"/>
      <c r="AE23" s="329"/>
      <c r="AF23" s="329"/>
      <c r="AG23" s="329"/>
      <c r="AH23" s="329" t="s">
        <v>130</v>
      </c>
      <c r="AI23" s="329"/>
      <c r="AJ23" s="329"/>
      <c r="AK23" s="329"/>
      <c r="AL23" s="329"/>
      <c r="AM23" s="329" t="s">
        <v>65</v>
      </c>
      <c r="AN23" s="329"/>
      <c r="AO23" s="329"/>
      <c r="AP23" s="329"/>
      <c r="AQ23" s="329"/>
      <c r="AR23" s="329"/>
      <c r="AS23" s="329"/>
      <c r="AT23" s="329"/>
      <c r="AU23" s="329"/>
      <c r="AV23" s="329"/>
      <c r="AW23" s="330" t="s">
        <v>131</v>
      </c>
      <c r="AX23" s="331"/>
      <c r="AY23" s="331"/>
      <c r="AZ23" s="331"/>
      <c r="BA23" s="331"/>
      <c r="BB23" s="331"/>
      <c r="BC23" s="331"/>
      <c r="BD23" s="331"/>
      <c r="BE23" s="331"/>
      <c r="BF23" s="331"/>
      <c r="BG23" s="332"/>
      <c r="BH23" s="38"/>
    </row>
    <row r="24" spans="1:73" ht="18" customHeight="1" thickBot="1" x14ac:dyDescent="0.25">
      <c r="A24" s="16">
        <v>5</v>
      </c>
      <c r="B24" s="329" t="s">
        <v>119</v>
      </c>
      <c r="C24" s="329"/>
      <c r="D24" s="329"/>
      <c r="E24" s="329"/>
      <c r="F24" s="329" t="s">
        <v>120</v>
      </c>
      <c r="G24" s="329"/>
      <c r="H24" s="329"/>
      <c r="I24" s="329" t="s">
        <v>121</v>
      </c>
      <c r="J24" s="329"/>
      <c r="K24" s="329"/>
      <c r="L24" s="329"/>
      <c r="M24" s="329"/>
      <c r="N24" s="329" t="s">
        <v>122</v>
      </c>
      <c r="O24" s="329"/>
      <c r="P24" s="329"/>
      <c r="Q24" s="329"/>
      <c r="R24" s="329"/>
      <c r="S24" s="329" t="s">
        <v>128</v>
      </c>
      <c r="T24" s="329"/>
      <c r="U24" s="329"/>
      <c r="V24" s="329"/>
      <c r="W24" s="329"/>
      <c r="X24" s="329" t="s">
        <v>129</v>
      </c>
      <c r="Y24" s="329"/>
      <c r="Z24" s="329"/>
      <c r="AA24" s="329"/>
      <c r="AB24" s="329"/>
      <c r="AC24" s="329" t="s">
        <v>125</v>
      </c>
      <c r="AD24" s="329"/>
      <c r="AE24" s="329"/>
      <c r="AF24" s="329"/>
      <c r="AG24" s="329"/>
      <c r="AH24" s="329" t="s">
        <v>130</v>
      </c>
      <c r="AI24" s="329"/>
      <c r="AJ24" s="329"/>
      <c r="AK24" s="329"/>
      <c r="AL24" s="329"/>
      <c r="AM24" s="329" t="s">
        <v>65</v>
      </c>
      <c r="AN24" s="329"/>
      <c r="AO24" s="329"/>
      <c r="AP24" s="329"/>
      <c r="AQ24" s="329"/>
      <c r="AR24" s="329"/>
      <c r="AS24" s="329"/>
      <c r="AT24" s="329"/>
      <c r="AU24" s="329"/>
      <c r="AV24" s="329"/>
      <c r="AW24" s="329" t="s">
        <v>131</v>
      </c>
      <c r="AX24" s="340"/>
      <c r="AY24" s="340"/>
      <c r="AZ24" s="340"/>
      <c r="BA24" s="340"/>
      <c r="BB24" s="340"/>
      <c r="BC24" s="340"/>
      <c r="BD24" s="340"/>
      <c r="BE24" s="340"/>
      <c r="BF24" s="340"/>
      <c r="BG24" s="340"/>
      <c r="BH24" s="39" t="s">
        <v>132</v>
      </c>
    </row>
    <row r="25" spans="1:73" ht="21" customHeight="1" thickBot="1" x14ac:dyDescent="0.25">
      <c r="A25" s="152" t="s">
        <v>20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</row>
    <row r="26" spans="1:73" ht="38.25" customHeight="1" x14ac:dyDescent="0.2">
      <c r="A26" s="198" t="s">
        <v>2</v>
      </c>
      <c r="B26" s="314" t="s">
        <v>12</v>
      </c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27"/>
      <c r="P26" s="242" t="s">
        <v>33</v>
      </c>
      <c r="Q26" s="243"/>
      <c r="R26" s="243"/>
      <c r="S26" s="243"/>
      <c r="T26" s="243"/>
      <c r="U26" s="244"/>
      <c r="V26" s="221" t="s">
        <v>34</v>
      </c>
      <c r="W26" s="222"/>
      <c r="X26" s="222"/>
      <c r="Y26" s="222"/>
      <c r="Z26" s="222"/>
      <c r="AA26" s="222"/>
      <c r="AB26" s="222"/>
      <c r="AC26" s="223"/>
      <c r="AD26" s="264" t="s">
        <v>35</v>
      </c>
      <c r="AE26" s="265"/>
      <c r="AF26" s="264" t="s">
        <v>36</v>
      </c>
      <c r="AG26" s="264"/>
      <c r="AH26" s="201" t="s">
        <v>5</v>
      </c>
      <c r="AI26" s="202"/>
      <c r="AJ26" s="202"/>
      <c r="AK26" s="202"/>
      <c r="AL26" s="202"/>
      <c r="AM26" s="202"/>
      <c r="AN26" s="202"/>
      <c r="AO26" s="203"/>
      <c r="AP26" s="204" t="s">
        <v>23</v>
      </c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6"/>
      <c r="BB26" s="253" t="s">
        <v>24</v>
      </c>
      <c r="BC26" s="254"/>
      <c r="BD26" s="254"/>
      <c r="BE26" s="254"/>
      <c r="BF26" s="254"/>
      <c r="BG26" s="255"/>
      <c r="BH26" s="195" t="s">
        <v>43</v>
      </c>
      <c r="BI26" s="15"/>
    </row>
    <row r="27" spans="1:73" ht="12.75" customHeight="1" x14ac:dyDescent="0.2">
      <c r="A27" s="199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8"/>
      <c r="P27" s="207" t="s">
        <v>37</v>
      </c>
      <c r="Q27" s="208"/>
      <c r="R27" s="245" t="s">
        <v>38</v>
      </c>
      <c r="S27" s="246"/>
      <c r="T27" s="249" t="s">
        <v>39</v>
      </c>
      <c r="U27" s="250"/>
      <c r="V27" s="217" t="s">
        <v>40</v>
      </c>
      <c r="W27" s="218"/>
      <c r="X27" s="211" t="s">
        <v>10</v>
      </c>
      <c r="Y27" s="211"/>
      <c r="Z27" s="211"/>
      <c r="AA27" s="211"/>
      <c r="AB27" s="211"/>
      <c r="AC27" s="212"/>
      <c r="AD27" s="208"/>
      <c r="AE27" s="266"/>
      <c r="AF27" s="208"/>
      <c r="AG27" s="208"/>
      <c r="AH27" s="213" t="s">
        <v>41</v>
      </c>
      <c r="AI27" s="214"/>
      <c r="AJ27" s="214" t="s">
        <v>11</v>
      </c>
      <c r="AK27" s="214"/>
      <c r="AL27" s="218" t="s">
        <v>4</v>
      </c>
      <c r="AM27" s="218"/>
      <c r="AN27" s="268" t="s">
        <v>3</v>
      </c>
      <c r="AO27" s="269"/>
      <c r="AP27" s="116">
        <v>1</v>
      </c>
      <c r="AQ27" s="117"/>
      <c r="AR27" s="117"/>
      <c r="AS27" s="117">
        <v>2</v>
      </c>
      <c r="AT27" s="117"/>
      <c r="AU27" s="117"/>
      <c r="AV27" s="117">
        <v>3</v>
      </c>
      <c r="AW27" s="117"/>
      <c r="AX27" s="117"/>
      <c r="AY27" s="117">
        <v>4</v>
      </c>
      <c r="AZ27" s="117"/>
      <c r="BA27" s="225"/>
      <c r="BB27" s="256"/>
      <c r="BC27" s="257"/>
      <c r="BD27" s="257"/>
      <c r="BE27" s="257"/>
      <c r="BF27" s="257"/>
      <c r="BG27" s="258"/>
      <c r="BH27" s="196"/>
      <c r="BI27" s="15"/>
      <c r="BL27" s="11"/>
      <c r="BM27" s="11"/>
      <c r="BN27" s="12"/>
      <c r="BO27" s="12"/>
      <c r="BP27" s="12"/>
      <c r="BQ27" s="11"/>
      <c r="BR27" s="11"/>
      <c r="BS27" s="10"/>
      <c r="BT27" s="10"/>
      <c r="BU27" s="10"/>
    </row>
    <row r="28" spans="1:73" ht="12.75" customHeight="1" x14ac:dyDescent="0.2">
      <c r="A28" s="199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8"/>
      <c r="P28" s="207"/>
      <c r="Q28" s="208"/>
      <c r="R28" s="245"/>
      <c r="S28" s="246"/>
      <c r="T28" s="249"/>
      <c r="U28" s="250"/>
      <c r="V28" s="217"/>
      <c r="W28" s="218"/>
      <c r="X28" s="218" t="s">
        <v>8</v>
      </c>
      <c r="Y28" s="218"/>
      <c r="Z28" s="218" t="s">
        <v>7</v>
      </c>
      <c r="AA28" s="218"/>
      <c r="AB28" s="218" t="s">
        <v>6</v>
      </c>
      <c r="AC28" s="262"/>
      <c r="AD28" s="208"/>
      <c r="AE28" s="266"/>
      <c r="AF28" s="208"/>
      <c r="AG28" s="208"/>
      <c r="AH28" s="213"/>
      <c r="AI28" s="214"/>
      <c r="AJ28" s="214"/>
      <c r="AK28" s="214"/>
      <c r="AL28" s="218"/>
      <c r="AM28" s="218"/>
      <c r="AN28" s="268"/>
      <c r="AO28" s="269"/>
      <c r="AP28" s="116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225"/>
      <c r="BB28" s="256"/>
      <c r="BC28" s="257"/>
      <c r="BD28" s="257"/>
      <c r="BE28" s="257"/>
      <c r="BF28" s="257"/>
      <c r="BG28" s="258"/>
      <c r="BH28" s="196"/>
      <c r="BI28" s="15"/>
      <c r="BL28" s="11"/>
      <c r="BM28" s="11"/>
      <c r="BN28" s="12"/>
      <c r="BO28" s="12"/>
      <c r="BP28" s="12"/>
      <c r="BQ28" s="11"/>
      <c r="BR28" s="11"/>
      <c r="BS28" s="10"/>
      <c r="BT28" s="10"/>
      <c r="BU28" s="10"/>
    </row>
    <row r="29" spans="1:73" ht="49.5" customHeight="1" thickBot="1" x14ac:dyDescent="0.25">
      <c r="A29" s="200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20"/>
      <c r="P29" s="209"/>
      <c r="Q29" s="210"/>
      <c r="R29" s="247"/>
      <c r="S29" s="248"/>
      <c r="T29" s="251"/>
      <c r="U29" s="252"/>
      <c r="V29" s="219"/>
      <c r="W29" s="220"/>
      <c r="X29" s="220"/>
      <c r="Y29" s="220"/>
      <c r="Z29" s="220"/>
      <c r="AA29" s="220"/>
      <c r="AB29" s="220"/>
      <c r="AC29" s="263"/>
      <c r="AD29" s="210"/>
      <c r="AE29" s="267"/>
      <c r="AF29" s="210"/>
      <c r="AG29" s="210"/>
      <c r="AH29" s="215"/>
      <c r="AI29" s="216"/>
      <c r="AJ29" s="216"/>
      <c r="AK29" s="216"/>
      <c r="AL29" s="220"/>
      <c r="AM29" s="220"/>
      <c r="AN29" s="270"/>
      <c r="AO29" s="271"/>
      <c r="AP29" s="103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328"/>
      <c r="BB29" s="259"/>
      <c r="BC29" s="260"/>
      <c r="BD29" s="260"/>
      <c r="BE29" s="260"/>
      <c r="BF29" s="260"/>
      <c r="BG29" s="261"/>
      <c r="BH29" s="197"/>
      <c r="BI29" s="15"/>
      <c r="BL29" s="11"/>
      <c r="BM29" s="11"/>
      <c r="BN29" s="12"/>
      <c r="BO29" s="12"/>
      <c r="BP29" s="12"/>
      <c r="BQ29" s="11"/>
      <c r="BR29" s="11"/>
      <c r="BS29" s="10"/>
      <c r="BT29" s="10"/>
      <c r="BU29" s="10"/>
    </row>
    <row r="30" spans="1:73" s="44" customFormat="1" ht="21.75" customHeight="1" thickBot="1" x14ac:dyDescent="0.25">
      <c r="A30" s="321" t="s">
        <v>113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154"/>
      <c r="Q30" s="154"/>
      <c r="R30" s="154"/>
      <c r="S30" s="154"/>
      <c r="T30" s="154"/>
      <c r="U30" s="15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155"/>
      <c r="BI30" s="43"/>
      <c r="BJ30" s="43"/>
    </row>
    <row r="31" spans="1:73" s="48" customFormat="1" ht="37.5" customHeight="1" x14ac:dyDescent="0.2">
      <c r="A31" s="45">
        <v>1</v>
      </c>
      <c r="B31" s="295" t="s">
        <v>153</v>
      </c>
      <c r="C31" s="296"/>
      <c r="D31" s="296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88">
        <v>3</v>
      </c>
      <c r="Q31" s="289"/>
      <c r="R31" s="282">
        <v>90</v>
      </c>
      <c r="S31" s="282"/>
      <c r="T31" s="290">
        <v>44</v>
      </c>
      <c r="U31" s="291"/>
      <c r="V31" s="238">
        <v>12</v>
      </c>
      <c r="W31" s="182"/>
      <c r="X31" s="182">
        <v>8</v>
      </c>
      <c r="Y31" s="182"/>
      <c r="Z31" s="182">
        <v>4</v>
      </c>
      <c r="AA31" s="182"/>
      <c r="AB31" s="182"/>
      <c r="AC31" s="280"/>
      <c r="AD31" s="281">
        <v>78</v>
      </c>
      <c r="AE31" s="282"/>
      <c r="AF31" s="282"/>
      <c r="AG31" s="293"/>
      <c r="AH31" s="294"/>
      <c r="AI31" s="282"/>
      <c r="AJ31" s="282"/>
      <c r="AK31" s="282"/>
      <c r="AL31" s="282"/>
      <c r="AM31" s="282"/>
      <c r="AN31" s="282">
        <v>2</v>
      </c>
      <c r="AO31" s="293"/>
      <c r="AP31" s="294">
        <v>12</v>
      </c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93"/>
      <c r="BB31" s="176" t="s">
        <v>154</v>
      </c>
      <c r="BC31" s="131"/>
      <c r="BD31" s="131"/>
      <c r="BE31" s="131"/>
      <c r="BF31" s="131"/>
      <c r="BG31" s="132"/>
      <c r="BH31" s="411" t="s">
        <v>79</v>
      </c>
      <c r="BI31" s="46"/>
      <c r="BJ31" s="47">
        <f t="shared" ref="BJ31:BJ45" si="0">T31*0.3</f>
        <v>13.2</v>
      </c>
      <c r="BL31" s="46"/>
      <c r="BM31" s="46"/>
    </row>
    <row r="32" spans="1:73" s="44" customFormat="1" ht="34.5" customHeight="1" x14ac:dyDescent="0.2">
      <c r="A32" s="49">
        <v>2</v>
      </c>
      <c r="B32" s="295" t="s">
        <v>98</v>
      </c>
      <c r="C32" s="296"/>
      <c r="D32" s="296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7">
        <v>3</v>
      </c>
      <c r="Q32" s="298"/>
      <c r="R32" s="182">
        <v>90</v>
      </c>
      <c r="S32" s="182"/>
      <c r="T32" s="299">
        <v>44</v>
      </c>
      <c r="U32" s="300"/>
      <c r="V32" s="238">
        <f>SUM(X32:AC32)</f>
        <v>12</v>
      </c>
      <c r="W32" s="182"/>
      <c r="X32" s="182">
        <v>8</v>
      </c>
      <c r="Y32" s="182"/>
      <c r="Z32" s="182">
        <v>4</v>
      </c>
      <c r="AA32" s="182"/>
      <c r="AB32" s="182"/>
      <c r="AC32" s="280"/>
      <c r="AD32" s="301">
        <v>78</v>
      </c>
      <c r="AE32" s="182"/>
      <c r="AF32" s="182"/>
      <c r="AG32" s="302"/>
      <c r="AH32" s="188"/>
      <c r="AI32" s="182"/>
      <c r="AJ32" s="182"/>
      <c r="AK32" s="182"/>
      <c r="AL32" s="182"/>
      <c r="AM32" s="182"/>
      <c r="AN32" s="182">
        <v>4</v>
      </c>
      <c r="AO32" s="302"/>
      <c r="AP32" s="188"/>
      <c r="AQ32" s="182"/>
      <c r="AR32" s="182"/>
      <c r="AS32" s="182"/>
      <c r="AT32" s="182"/>
      <c r="AU32" s="182"/>
      <c r="AV32" s="182">
        <v>8</v>
      </c>
      <c r="AW32" s="182"/>
      <c r="AX32" s="182"/>
      <c r="AY32" s="182">
        <v>4</v>
      </c>
      <c r="AZ32" s="182"/>
      <c r="BA32" s="302"/>
      <c r="BB32" s="176" t="s">
        <v>155</v>
      </c>
      <c r="BC32" s="131"/>
      <c r="BD32" s="131"/>
      <c r="BE32" s="131"/>
      <c r="BF32" s="131"/>
      <c r="BG32" s="132"/>
      <c r="BH32" s="412" t="s">
        <v>79</v>
      </c>
      <c r="BI32" s="51"/>
      <c r="BJ32" s="47">
        <f t="shared" si="0"/>
        <v>13.2</v>
      </c>
      <c r="BL32" s="51"/>
      <c r="BM32" s="51"/>
    </row>
    <row r="33" spans="1:65" s="44" customFormat="1" ht="35.25" customHeight="1" x14ac:dyDescent="0.2">
      <c r="A33" s="49">
        <v>3</v>
      </c>
      <c r="B33" s="274" t="s">
        <v>95</v>
      </c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5"/>
      <c r="P33" s="276">
        <v>4</v>
      </c>
      <c r="Q33" s="277"/>
      <c r="R33" s="277">
        <f>P33*30</f>
        <v>120</v>
      </c>
      <c r="S33" s="277"/>
      <c r="T33" s="277">
        <v>60</v>
      </c>
      <c r="U33" s="292"/>
      <c r="V33" s="238">
        <f t="shared" ref="V33:V45" si="1">SUM(X33:AC33)</f>
        <v>18</v>
      </c>
      <c r="W33" s="182"/>
      <c r="X33" s="231">
        <v>10</v>
      </c>
      <c r="Y33" s="278"/>
      <c r="Z33" s="279"/>
      <c r="AA33" s="278"/>
      <c r="AB33" s="231">
        <v>8</v>
      </c>
      <c r="AC33" s="279"/>
      <c r="AD33" s="230">
        <f>R33-V33</f>
        <v>102</v>
      </c>
      <c r="AE33" s="231"/>
      <c r="AF33" s="231"/>
      <c r="AG33" s="303"/>
      <c r="AH33" s="230"/>
      <c r="AI33" s="231"/>
      <c r="AJ33" s="231"/>
      <c r="AK33" s="231"/>
      <c r="AL33" s="231"/>
      <c r="AM33" s="231"/>
      <c r="AN33" s="231">
        <v>4</v>
      </c>
      <c r="AO33" s="303"/>
      <c r="AP33" s="230"/>
      <c r="AQ33" s="231"/>
      <c r="AR33" s="231"/>
      <c r="AS33" s="231"/>
      <c r="AT33" s="231"/>
      <c r="AU33" s="231"/>
      <c r="AV33" s="231">
        <v>10</v>
      </c>
      <c r="AW33" s="231"/>
      <c r="AX33" s="231"/>
      <c r="AY33" s="231">
        <v>8</v>
      </c>
      <c r="AZ33" s="231"/>
      <c r="BA33" s="303"/>
      <c r="BB33" s="304" t="s">
        <v>75</v>
      </c>
      <c r="BC33" s="239"/>
      <c r="BD33" s="239"/>
      <c r="BE33" s="239"/>
      <c r="BF33" s="239"/>
      <c r="BG33" s="240"/>
      <c r="BH33" s="50"/>
      <c r="BI33" s="51"/>
      <c r="BJ33" s="47">
        <f t="shared" si="0"/>
        <v>18</v>
      </c>
      <c r="BL33" s="51"/>
      <c r="BM33" s="51"/>
    </row>
    <row r="34" spans="1:65" s="44" customFormat="1" ht="38.25" customHeight="1" x14ac:dyDescent="0.2">
      <c r="A34" s="49">
        <v>4</v>
      </c>
      <c r="B34" s="274" t="s">
        <v>96</v>
      </c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5"/>
      <c r="P34" s="276">
        <v>4</v>
      </c>
      <c r="Q34" s="277"/>
      <c r="R34" s="277">
        <f>P34*30</f>
        <v>120</v>
      </c>
      <c r="S34" s="277"/>
      <c r="T34" s="277">
        <v>60</v>
      </c>
      <c r="U34" s="292"/>
      <c r="V34" s="238">
        <f t="shared" si="1"/>
        <v>18</v>
      </c>
      <c r="W34" s="182"/>
      <c r="X34" s="231">
        <v>10</v>
      </c>
      <c r="Y34" s="278"/>
      <c r="Z34" s="279"/>
      <c r="AA34" s="278"/>
      <c r="AB34" s="231">
        <v>8</v>
      </c>
      <c r="AC34" s="279"/>
      <c r="AD34" s="230">
        <f>R34-V34</f>
        <v>102</v>
      </c>
      <c r="AE34" s="231"/>
      <c r="AF34" s="231"/>
      <c r="AG34" s="303"/>
      <c r="AH34" s="230"/>
      <c r="AI34" s="231"/>
      <c r="AJ34" s="231"/>
      <c r="AK34" s="231"/>
      <c r="AL34" s="231"/>
      <c r="AM34" s="231"/>
      <c r="AN34" s="231">
        <v>4</v>
      </c>
      <c r="AO34" s="303"/>
      <c r="AP34" s="230"/>
      <c r="AQ34" s="231"/>
      <c r="AR34" s="231"/>
      <c r="AS34" s="231"/>
      <c r="AT34" s="231"/>
      <c r="AU34" s="231"/>
      <c r="AV34" s="231">
        <v>10</v>
      </c>
      <c r="AW34" s="231"/>
      <c r="AX34" s="231"/>
      <c r="AY34" s="231">
        <v>8</v>
      </c>
      <c r="AZ34" s="231"/>
      <c r="BA34" s="303"/>
      <c r="BB34" s="304" t="s">
        <v>75</v>
      </c>
      <c r="BC34" s="239"/>
      <c r="BD34" s="239"/>
      <c r="BE34" s="239"/>
      <c r="BF34" s="239"/>
      <c r="BG34" s="240"/>
      <c r="BH34" s="50"/>
      <c r="BI34" s="51"/>
      <c r="BJ34" s="47">
        <f t="shared" si="0"/>
        <v>18</v>
      </c>
      <c r="BL34" s="51"/>
      <c r="BM34" s="51"/>
    </row>
    <row r="35" spans="1:65" s="44" customFormat="1" ht="28.5" customHeight="1" x14ac:dyDescent="0.2">
      <c r="A35" s="66">
        <v>5</v>
      </c>
      <c r="B35" s="274" t="s">
        <v>108</v>
      </c>
      <c r="C35" s="274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5"/>
      <c r="P35" s="276">
        <v>4</v>
      </c>
      <c r="Q35" s="277"/>
      <c r="R35" s="277">
        <f>P35*30</f>
        <v>120</v>
      </c>
      <c r="S35" s="277"/>
      <c r="T35" s="277">
        <v>60</v>
      </c>
      <c r="U35" s="292"/>
      <c r="V35" s="238">
        <f t="shared" ref="V35:V36" si="2">SUM(X35:AC35)</f>
        <v>18</v>
      </c>
      <c r="W35" s="182"/>
      <c r="X35" s="231">
        <v>10</v>
      </c>
      <c r="Y35" s="278"/>
      <c r="Z35" s="279"/>
      <c r="AA35" s="278"/>
      <c r="AB35" s="231">
        <v>8</v>
      </c>
      <c r="AC35" s="279"/>
      <c r="AD35" s="230">
        <f>R35-V35</f>
        <v>102</v>
      </c>
      <c r="AE35" s="231"/>
      <c r="AF35" s="231"/>
      <c r="AG35" s="303"/>
      <c r="AH35" s="230"/>
      <c r="AI35" s="231"/>
      <c r="AJ35" s="231"/>
      <c r="AK35" s="231"/>
      <c r="AL35" s="231"/>
      <c r="AM35" s="231"/>
      <c r="AN35" s="231">
        <v>2</v>
      </c>
      <c r="AO35" s="303"/>
      <c r="AP35" s="230">
        <v>10</v>
      </c>
      <c r="AQ35" s="231"/>
      <c r="AR35" s="231"/>
      <c r="AS35" s="231">
        <v>8</v>
      </c>
      <c r="AT35" s="231"/>
      <c r="AU35" s="231"/>
      <c r="AV35" s="231"/>
      <c r="AW35" s="231"/>
      <c r="AX35" s="231"/>
      <c r="AY35" s="231"/>
      <c r="AZ35" s="231"/>
      <c r="BA35" s="303"/>
      <c r="BB35" s="304" t="s">
        <v>75</v>
      </c>
      <c r="BC35" s="239"/>
      <c r="BD35" s="239"/>
      <c r="BE35" s="239"/>
      <c r="BF35" s="239"/>
      <c r="BG35" s="240"/>
      <c r="BH35" s="50"/>
      <c r="BI35" s="51"/>
      <c r="BJ35" s="47">
        <f t="shared" ref="BJ35:BJ36" si="3">T35*0.3</f>
        <v>18</v>
      </c>
      <c r="BL35" s="51"/>
      <c r="BM35" s="51"/>
    </row>
    <row r="36" spans="1:65" s="44" customFormat="1" ht="26.25" customHeight="1" x14ac:dyDescent="0.2">
      <c r="A36" s="66">
        <v>6</v>
      </c>
      <c r="B36" s="274" t="s">
        <v>109</v>
      </c>
      <c r="C36" s="274"/>
      <c r="D36" s="274"/>
      <c r="E36" s="274"/>
      <c r="F36" s="274"/>
      <c r="G36" s="274"/>
      <c r="H36" s="274"/>
      <c r="I36" s="274"/>
      <c r="J36" s="274"/>
      <c r="K36" s="274"/>
      <c r="L36" s="274"/>
      <c r="M36" s="274"/>
      <c r="N36" s="274"/>
      <c r="O36" s="275"/>
      <c r="P36" s="276">
        <v>4</v>
      </c>
      <c r="Q36" s="277"/>
      <c r="R36" s="277">
        <f>P36*30</f>
        <v>120</v>
      </c>
      <c r="S36" s="277"/>
      <c r="T36" s="277">
        <v>60</v>
      </c>
      <c r="U36" s="292"/>
      <c r="V36" s="238">
        <f t="shared" si="2"/>
        <v>18</v>
      </c>
      <c r="W36" s="182"/>
      <c r="X36" s="231">
        <v>10</v>
      </c>
      <c r="Y36" s="278"/>
      <c r="Z36" s="279"/>
      <c r="AA36" s="278"/>
      <c r="AB36" s="231">
        <v>8</v>
      </c>
      <c r="AC36" s="279"/>
      <c r="AD36" s="230">
        <f>R36-V36</f>
        <v>102</v>
      </c>
      <c r="AE36" s="231"/>
      <c r="AF36" s="231"/>
      <c r="AG36" s="303"/>
      <c r="AH36" s="230"/>
      <c r="AI36" s="231"/>
      <c r="AJ36" s="231"/>
      <c r="AK36" s="231"/>
      <c r="AL36" s="231"/>
      <c r="AM36" s="231"/>
      <c r="AN36" s="231">
        <v>2</v>
      </c>
      <c r="AO36" s="303"/>
      <c r="AP36" s="230">
        <v>10</v>
      </c>
      <c r="AQ36" s="231"/>
      <c r="AR36" s="231"/>
      <c r="AS36" s="231">
        <v>8</v>
      </c>
      <c r="AT36" s="231"/>
      <c r="AU36" s="231"/>
      <c r="AV36" s="231"/>
      <c r="AW36" s="231"/>
      <c r="AX36" s="231"/>
      <c r="AY36" s="231"/>
      <c r="AZ36" s="231"/>
      <c r="BA36" s="303"/>
      <c r="BB36" s="304" t="s">
        <v>75</v>
      </c>
      <c r="BC36" s="239"/>
      <c r="BD36" s="239"/>
      <c r="BE36" s="239"/>
      <c r="BF36" s="239"/>
      <c r="BG36" s="240"/>
      <c r="BH36" s="50"/>
      <c r="BI36" s="51"/>
      <c r="BJ36" s="47">
        <f t="shared" si="3"/>
        <v>18</v>
      </c>
      <c r="BL36" s="51"/>
      <c r="BM36" s="51"/>
    </row>
    <row r="37" spans="1:65" s="44" customFormat="1" ht="18" customHeight="1" x14ac:dyDescent="0.2">
      <c r="A37" s="66">
        <v>7</v>
      </c>
      <c r="B37" s="232" t="s">
        <v>114</v>
      </c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3"/>
      <c r="P37" s="234">
        <v>3</v>
      </c>
      <c r="Q37" s="235"/>
      <c r="R37" s="235">
        <f t="shared" ref="R37" si="4">P37*30</f>
        <v>90</v>
      </c>
      <c r="S37" s="235"/>
      <c r="T37" s="236">
        <v>44</v>
      </c>
      <c r="U37" s="237"/>
      <c r="V37" s="238">
        <f t="shared" si="1"/>
        <v>12</v>
      </c>
      <c r="W37" s="182"/>
      <c r="X37" s="239">
        <v>8</v>
      </c>
      <c r="Y37" s="239"/>
      <c r="Z37" s="239"/>
      <c r="AA37" s="239"/>
      <c r="AB37" s="239">
        <v>4</v>
      </c>
      <c r="AC37" s="240"/>
      <c r="AD37" s="241">
        <f t="shared" ref="AD37" si="5">R37-V37</f>
        <v>78</v>
      </c>
      <c r="AE37" s="239"/>
      <c r="AF37" s="239"/>
      <c r="AG37" s="305"/>
      <c r="AH37" s="241"/>
      <c r="AI37" s="239"/>
      <c r="AJ37" s="239"/>
      <c r="AK37" s="239"/>
      <c r="AL37" s="239"/>
      <c r="AM37" s="239"/>
      <c r="AN37" s="239">
        <v>4</v>
      </c>
      <c r="AO37" s="305"/>
      <c r="AP37" s="241"/>
      <c r="AQ37" s="239"/>
      <c r="AR37" s="239"/>
      <c r="AS37" s="239"/>
      <c r="AT37" s="239"/>
      <c r="AU37" s="239"/>
      <c r="AV37" s="239">
        <v>12</v>
      </c>
      <c r="AW37" s="239"/>
      <c r="AX37" s="239"/>
      <c r="AY37" s="239"/>
      <c r="AZ37" s="239"/>
      <c r="BA37" s="305"/>
      <c r="BB37" s="304" t="s">
        <v>115</v>
      </c>
      <c r="BC37" s="239"/>
      <c r="BD37" s="239"/>
      <c r="BE37" s="239"/>
      <c r="BF37" s="239"/>
      <c r="BG37" s="240"/>
      <c r="BH37" s="52" t="s">
        <v>79</v>
      </c>
      <c r="BI37" s="51"/>
      <c r="BJ37" s="47">
        <f t="shared" ref="BJ37" si="6">T37*0.3</f>
        <v>13.2</v>
      </c>
      <c r="BL37" s="51"/>
      <c r="BM37" s="51"/>
    </row>
    <row r="38" spans="1:65" s="44" customFormat="1" ht="18" customHeight="1" x14ac:dyDescent="0.2">
      <c r="A38" s="66">
        <v>8</v>
      </c>
      <c r="B38" s="232" t="s">
        <v>82</v>
      </c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3"/>
      <c r="P38" s="234">
        <v>4</v>
      </c>
      <c r="Q38" s="235"/>
      <c r="R38" s="235">
        <f t="shared" ref="R38:R41" si="7">P38*30</f>
        <v>120</v>
      </c>
      <c r="S38" s="235"/>
      <c r="T38" s="236">
        <v>60</v>
      </c>
      <c r="U38" s="237"/>
      <c r="V38" s="238">
        <f t="shared" si="1"/>
        <v>18</v>
      </c>
      <c r="W38" s="182"/>
      <c r="X38" s="239">
        <v>10</v>
      </c>
      <c r="Y38" s="239"/>
      <c r="Z38" s="239"/>
      <c r="AA38" s="239"/>
      <c r="AB38" s="239">
        <v>8</v>
      </c>
      <c r="AC38" s="240"/>
      <c r="AD38" s="241">
        <f t="shared" ref="AD38:AD41" si="8">R38-V38</f>
        <v>102</v>
      </c>
      <c r="AE38" s="239"/>
      <c r="AF38" s="239"/>
      <c r="AG38" s="305"/>
      <c r="AH38" s="241"/>
      <c r="AI38" s="239"/>
      <c r="AJ38" s="239"/>
      <c r="AK38" s="239"/>
      <c r="AL38" s="239">
        <v>2</v>
      </c>
      <c r="AM38" s="239"/>
      <c r="AN38" s="239"/>
      <c r="AO38" s="305"/>
      <c r="AP38" s="241">
        <v>10</v>
      </c>
      <c r="AQ38" s="239"/>
      <c r="AR38" s="239"/>
      <c r="AS38" s="239">
        <v>8</v>
      </c>
      <c r="AT38" s="239"/>
      <c r="AU38" s="239"/>
      <c r="AV38" s="239"/>
      <c r="AW38" s="239"/>
      <c r="AX38" s="239"/>
      <c r="AY38" s="239"/>
      <c r="AZ38" s="239"/>
      <c r="BA38" s="305"/>
      <c r="BB38" s="304" t="s">
        <v>73</v>
      </c>
      <c r="BC38" s="239"/>
      <c r="BD38" s="239"/>
      <c r="BE38" s="239"/>
      <c r="BF38" s="239"/>
      <c r="BG38" s="240"/>
      <c r="BH38" s="52"/>
      <c r="BI38" s="51"/>
      <c r="BJ38" s="47">
        <f t="shared" si="0"/>
        <v>18</v>
      </c>
      <c r="BL38" s="51"/>
      <c r="BM38" s="51"/>
    </row>
    <row r="39" spans="1:65" s="44" customFormat="1" ht="18" customHeight="1" x14ac:dyDescent="0.2">
      <c r="A39" s="66">
        <v>9</v>
      </c>
      <c r="B39" s="232" t="s">
        <v>59</v>
      </c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3"/>
      <c r="P39" s="234">
        <v>3</v>
      </c>
      <c r="Q39" s="235"/>
      <c r="R39" s="235">
        <f t="shared" si="7"/>
        <v>90</v>
      </c>
      <c r="S39" s="235"/>
      <c r="T39" s="236">
        <v>44</v>
      </c>
      <c r="U39" s="237"/>
      <c r="V39" s="238">
        <f t="shared" si="1"/>
        <v>12</v>
      </c>
      <c r="W39" s="182"/>
      <c r="X39" s="239">
        <v>8</v>
      </c>
      <c r="Y39" s="239"/>
      <c r="Z39" s="239"/>
      <c r="AA39" s="239"/>
      <c r="AB39" s="239">
        <v>4</v>
      </c>
      <c r="AC39" s="240"/>
      <c r="AD39" s="241">
        <f t="shared" si="8"/>
        <v>78</v>
      </c>
      <c r="AE39" s="239"/>
      <c r="AF39" s="239"/>
      <c r="AG39" s="305"/>
      <c r="AH39" s="241"/>
      <c r="AI39" s="239"/>
      <c r="AJ39" s="239"/>
      <c r="AK39" s="239"/>
      <c r="AL39" s="239"/>
      <c r="AM39" s="239"/>
      <c r="AN39" s="239">
        <v>2</v>
      </c>
      <c r="AO39" s="305"/>
      <c r="AP39" s="241">
        <v>8</v>
      </c>
      <c r="AQ39" s="239"/>
      <c r="AR39" s="239"/>
      <c r="AS39" s="239">
        <v>4</v>
      </c>
      <c r="AT39" s="239"/>
      <c r="AU39" s="239"/>
      <c r="AV39" s="239"/>
      <c r="AW39" s="239"/>
      <c r="AX39" s="239"/>
      <c r="AY39" s="239"/>
      <c r="AZ39" s="239"/>
      <c r="BA39" s="305"/>
      <c r="BB39" s="304" t="s">
        <v>74</v>
      </c>
      <c r="BC39" s="239"/>
      <c r="BD39" s="239"/>
      <c r="BE39" s="239"/>
      <c r="BF39" s="239"/>
      <c r="BG39" s="240"/>
      <c r="BH39" s="52"/>
      <c r="BI39" s="51"/>
      <c r="BJ39" s="47">
        <f t="shared" si="0"/>
        <v>13.2</v>
      </c>
      <c r="BL39" s="51"/>
      <c r="BM39" s="51"/>
    </row>
    <row r="40" spans="1:65" s="44" customFormat="1" ht="18" customHeight="1" x14ac:dyDescent="0.2">
      <c r="A40" s="66">
        <v>10</v>
      </c>
      <c r="B40" s="232" t="s">
        <v>60</v>
      </c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3"/>
      <c r="P40" s="241">
        <v>7</v>
      </c>
      <c r="Q40" s="239"/>
      <c r="R40" s="239">
        <f>P40*30</f>
        <v>210</v>
      </c>
      <c r="S40" s="239"/>
      <c r="T40" s="306">
        <v>104</v>
      </c>
      <c r="U40" s="307"/>
      <c r="V40" s="238">
        <f t="shared" si="1"/>
        <v>30</v>
      </c>
      <c r="W40" s="182"/>
      <c r="X40" s="239">
        <v>18</v>
      </c>
      <c r="Y40" s="239"/>
      <c r="Z40" s="239"/>
      <c r="AA40" s="239"/>
      <c r="AB40" s="239">
        <v>12</v>
      </c>
      <c r="AC40" s="240"/>
      <c r="AD40" s="308" t="s">
        <v>61</v>
      </c>
      <c r="AE40" s="309"/>
      <c r="AF40" s="239"/>
      <c r="AG40" s="305"/>
      <c r="AH40" s="241"/>
      <c r="AI40" s="239"/>
      <c r="AJ40" s="239">
        <v>4</v>
      </c>
      <c r="AK40" s="239"/>
      <c r="AL40" s="239">
        <v>4</v>
      </c>
      <c r="AM40" s="239"/>
      <c r="AN40" s="239"/>
      <c r="AO40" s="305"/>
      <c r="AP40" s="241">
        <v>8</v>
      </c>
      <c r="AQ40" s="239"/>
      <c r="AR40" s="239"/>
      <c r="AS40" s="239">
        <v>8</v>
      </c>
      <c r="AT40" s="239"/>
      <c r="AU40" s="239"/>
      <c r="AV40" s="239">
        <v>10</v>
      </c>
      <c r="AW40" s="239"/>
      <c r="AX40" s="239"/>
      <c r="AY40" s="239">
        <v>4</v>
      </c>
      <c r="AZ40" s="239"/>
      <c r="BA40" s="305"/>
      <c r="BB40" s="304" t="s">
        <v>75</v>
      </c>
      <c r="BC40" s="239"/>
      <c r="BD40" s="239"/>
      <c r="BE40" s="239"/>
      <c r="BF40" s="239"/>
      <c r="BG40" s="240"/>
      <c r="BH40" s="52"/>
      <c r="BI40" s="51"/>
      <c r="BJ40" s="47">
        <f t="shared" si="0"/>
        <v>31.2</v>
      </c>
      <c r="BL40" s="51"/>
      <c r="BM40" s="51"/>
    </row>
    <row r="41" spans="1:65" s="44" customFormat="1" ht="27" customHeight="1" x14ac:dyDescent="0.2">
      <c r="A41" s="66">
        <v>11</v>
      </c>
      <c r="B41" s="232" t="s">
        <v>83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3"/>
      <c r="P41" s="234">
        <v>5</v>
      </c>
      <c r="Q41" s="235"/>
      <c r="R41" s="235">
        <f t="shared" si="7"/>
        <v>150</v>
      </c>
      <c r="S41" s="235"/>
      <c r="T41" s="236">
        <v>74</v>
      </c>
      <c r="U41" s="237"/>
      <c r="V41" s="238">
        <f t="shared" si="1"/>
        <v>22</v>
      </c>
      <c r="W41" s="182"/>
      <c r="X41" s="239">
        <v>14</v>
      </c>
      <c r="Y41" s="239"/>
      <c r="Z41" s="239"/>
      <c r="AA41" s="239"/>
      <c r="AB41" s="239">
        <v>8</v>
      </c>
      <c r="AC41" s="240"/>
      <c r="AD41" s="241">
        <f t="shared" si="8"/>
        <v>128</v>
      </c>
      <c r="AE41" s="239"/>
      <c r="AF41" s="239"/>
      <c r="AG41" s="305"/>
      <c r="AH41" s="241"/>
      <c r="AI41" s="239"/>
      <c r="AJ41" s="239"/>
      <c r="AK41" s="239"/>
      <c r="AL41" s="239">
        <v>4</v>
      </c>
      <c r="AM41" s="239"/>
      <c r="AN41" s="239"/>
      <c r="AO41" s="305"/>
      <c r="AP41" s="241"/>
      <c r="AQ41" s="239"/>
      <c r="AR41" s="239"/>
      <c r="AS41" s="239"/>
      <c r="AT41" s="239"/>
      <c r="AU41" s="239"/>
      <c r="AV41" s="239">
        <v>12</v>
      </c>
      <c r="AW41" s="239"/>
      <c r="AX41" s="239"/>
      <c r="AY41" s="239">
        <v>10</v>
      </c>
      <c r="AZ41" s="239"/>
      <c r="BA41" s="305"/>
      <c r="BB41" s="304" t="s">
        <v>75</v>
      </c>
      <c r="BC41" s="239"/>
      <c r="BD41" s="239"/>
      <c r="BE41" s="239"/>
      <c r="BF41" s="239"/>
      <c r="BG41" s="240"/>
      <c r="BH41" s="52"/>
      <c r="BI41" s="51"/>
      <c r="BJ41" s="47">
        <f t="shared" si="0"/>
        <v>22.2</v>
      </c>
      <c r="BL41" s="51"/>
      <c r="BM41" s="51"/>
    </row>
    <row r="42" spans="1:65" s="44" customFormat="1" ht="39" customHeight="1" x14ac:dyDescent="0.2">
      <c r="A42" s="66">
        <v>12</v>
      </c>
      <c r="B42" s="233" t="s">
        <v>81</v>
      </c>
      <c r="C42" s="310"/>
      <c r="D42" s="310"/>
      <c r="E42" s="310"/>
      <c r="F42" s="310"/>
      <c r="G42" s="310"/>
      <c r="H42" s="310"/>
      <c r="I42" s="310"/>
      <c r="J42" s="310"/>
      <c r="K42" s="310"/>
      <c r="L42" s="310"/>
      <c r="M42" s="310"/>
      <c r="N42" s="310"/>
      <c r="O42" s="310"/>
      <c r="P42" s="234">
        <v>3</v>
      </c>
      <c r="Q42" s="235"/>
      <c r="R42" s="235">
        <f>P42*30</f>
        <v>90</v>
      </c>
      <c r="S42" s="235"/>
      <c r="T42" s="236">
        <v>44</v>
      </c>
      <c r="U42" s="237"/>
      <c r="V42" s="238">
        <f t="shared" si="1"/>
        <v>12</v>
      </c>
      <c r="W42" s="182"/>
      <c r="X42" s="240">
        <v>6</v>
      </c>
      <c r="Y42" s="304"/>
      <c r="Z42" s="240"/>
      <c r="AA42" s="304"/>
      <c r="AB42" s="240">
        <v>6</v>
      </c>
      <c r="AC42" s="311"/>
      <c r="AD42" s="312">
        <f>R42-V42</f>
        <v>78</v>
      </c>
      <c r="AE42" s="304"/>
      <c r="AF42" s="240"/>
      <c r="AG42" s="313"/>
      <c r="AH42" s="312"/>
      <c r="AI42" s="304"/>
      <c r="AJ42" s="240"/>
      <c r="AK42" s="304"/>
      <c r="AL42" s="240"/>
      <c r="AM42" s="304"/>
      <c r="AN42" s="240">
        <v>4</v>
      </c>
      <c r="AO42" s="313"/>
      <c r="AP42" s="312"/>
      <c r="AQ42" s="311"/>
      <c r="AR42" s="304"/>
      <c r="AS42" s="240"/>
      <c r="AT42" s="311"/>
      <c r="AU42" s="304"/>
      <c r="AV42" s="240">
        <v>10</v>
      </c>
      <c r="AW42" s="311"/>
      <c r="AX42" s="304"/>
      <c r="AY42" s="240">
        <v>2</v>
      </c>
      <c r="AZ42" s="311"/>
      <c r="BA42" s="313"/>
      <c r="BB42" s="304" t="s">
        <v>75</v>
      </c>
      <c r="BC42" s="239"/>
      <c r="BD42" s="239"/>
      <c r="BE42" s="239"/>
      <c r="BF42" s="239"/>
      <c r="BG42" s="240"/>
      <c r="BH42" s="52"/>
      <c r="BI42" s="51"/>
      <c r="BJ42" s="47">
        <f>T42*0.3</f>
        <v>13.2</v>
      </c>
      <c r="BL42" s="51"/>
      <c r="BM42" s="51"/>
    </row>
    <row r="43" spans="1:65" s="44" customFormat="1" ht="18" customHeight="1" x14ac:dyDescent="0.2">
      <c r="A43" s="66">
        <v>13</v>
      </c>
      <c r="B43" s="233" t="s">
        <v>62</v>
      </c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234">
        <v>4</v>
      </c>
      <c r="Q43" s="235"/>
      <c r="R43" s="235">
        <f>P43*30</f>
        <v>120</v>
      </c>
      <c r="S43" s="235"/>
      <c r="T43" s="236">
        <v>60</v>
      </c>
      <c r="U43" s="237"/>
      <c r="V43" s="238">
        <f t="shared" si="1"/>
        <v>18</v>
      </c>
      <c r="W43" s="182"/>
      <c r="X43" s="240">
        <v>10</v>
      </c>
      <c r="Y43" s="304"/>
      <c r="Z43" s="240"/>
      <c r="AA43" s="304"/>
      <c r="AB43" s="240">
        <v>8</v>
      </c>
      <c r="AC43" s="311"/>
      <c r="AD43" s="312">
        <f>R43-V43</f>
        <v>102</v>
      </c>
      <c r="AE43" s="304"/>
      <c r="AF43" s="240"/>
      <c r="AG43" s="313"/>
      <c r="AH43" s="312"/>
      <c r="AI43" s="304"/>
      <c r="AJ43" s="240"/>
      <c r="AK43" s="304"/>
      <c r="AL43" s="240">
        <v>2</v>
      </c>
      <c r="AM43" s="304"/>
      <c r="AN43" s="240"/>
      <c r="AO43" s="313"/>
      <c r="AP43" s="312">
        <v>14</v>
      </c>
      <c r="AQ43" s="311"/>
      <c r="AR43" s="304"/>
      <c r="AS43" s="240">
        <v>4</v>
      </c>
      <c r="AT43" s="311"/>
      <c r="AU43" s="304"/>
      <c r="AV43" s="240"/>
      <c r="AW43" s="311"/>
      <c r="AX43" s="304"/>
      <c r="AY43" s="240"/>
      <c r="AZ43" s="311"/>
      <c r="BA43" s="313"/>
      <c r="BB43" s="311" t="s">
        <v>75</v>
      </c>
      <c r="BC43" s="311"/>
      <c r="BD43" s="311"/>
      <c r="BE43" s="311"/>
      <c r="BF43" s="311"/>
      <c r="BG43" s="311"/>
      <c r="BH43" s="52"/>
      <c r="BI43" s="51"/>
      <c r="BJ43" s="47">
        <f t="shared" si="0"/>
        <v>18</v>
      </c>
      <c r="BL43" s="51"/>
      <c r="BM43" s="51"/>
    </row>
    <row r="44" spans="1:65" s="44" customFormat="1" ht="18" customHeight="1" x14ac:dyDescent="0.2">
      <c r="A44" s="66">
        <v>14</v>
      </c>
      <c r="B44" s="233" t="s">
        <v>76</v>
      </c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234">
        <v>3</v>
      </c>
      <c r="Q44" s="235"/>
      <c r="R44" s="235">
        <f>P44*30</f>
        <v>90</v>
      </c>
      <c r="S44" s="235"/>
      <c r="T44" s="236">
        <v>44</v>
      </c>
      <c r="U44" s="237"/>
      <c r="V44" s="238">
        <f t="shared" si="1"/>
        <v>12</v>
      </c>
      <c r="W44" s="182"/>
      <c r="X44" s="240">
        <v>8</v>
      </c>
      <c r="Y44" s="304"/>
      <c r="Z44" s="240"/>
      <c r="AA44" s="304"/>
      <c r="AB44" s="240">
        <v>4</v>
      </c>
      <c r="AC44" s="311"/>
      <c r="AD44" s="312">
        <f>R44-V44</f>
        <v>78</v>
      </c>
      <c r="AE44" s="304"/>
      <c r="AF44" s="240"/>
      <c r="AG44" s="313"/>
      <c r="AH44" s="312"/>
      <c r="AI44" s="304"/>
      <c r="AJ44" s="240"/>
      <c r="AK44" s="304"/>
      <c r="AL44" s="240">
        <v>4</v>
      </c>
      <c r="AM44" s="304"/>
      <c r="AN44" s="240"/>
      <c r="AO44" s="313"/>
      <c r="AP44" s="312"/>
      <c r="AQ44" s="311"/>
      <c r="AR44" s="304"/>
      <c r="AS44" s="240"/>
      <c r="AT44" s="311"/>
      <c r="AU44" s="304"/>
      <c r="AV44" s="240">
        <v>12</v>
      </c>
      <c r="AW44" s="311"/>
      <c r="AX44" s="304"/>
      <c r="AY44" s="240"/>
      <c r="AZ44" s="311"/>
      <c r="BA44" s="313"/>
      <c r="BB44" s="311" t="s">
        <v>73</v>
      </c>
      <c r="BC44" s="311"/>
      <c r="BD44" s="311"/>
      <c r="BE44" s="311"/>
      <c r="BF44" s="311"/>
      <c r="BG44" s="311"/>
      <c r="BH44" s="52"/>
      <c r="BI44" s="51"/>
      <c r="BJ44" s="47">
        <f t="shared" si="0"/>
        <v>13.2</v>
      </c>
      <c r="BL44" s="51"/>
      <c r="BM44" s="51"/>
    </row>
    <row r="45" spans="1:65" s="48" customFormat="1" ht="24" customHeight="1" x14ac:dyDescent="0.2">
      <c r="A45" s="66">
        <v>15</v>
      </c>
      <c r="B45" s="232" t="s">
        <v>77</v>
      </c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3"/>
      <c r="P45" s="234">
        <v>3</v>
      </c>
      <c r="Q45" s="235"/>
      <c r="R45" s="235">
        <f t="shared" ref="R45:R46" si="9">P45*30</f>
        <v>90</v>
      </c>
      <c r="S45" s="235"/>
      <c r="T45" s="235">
        <v>44</v>
      </c>
      <c r="U45" s="320"/>
      <c r="V45" s="238">
        <f t="shared" si="1"/>
        <v>12</v>
      </c>
      <c r="W45" s="182"/>
      <c r="X45" s="239">
        <v>12</v>
      </c>
      <c r="Y45" s="304"/>
      <c r="Z45" s="240"/>
      <c r="AA45" s="304"/>
      <c r="AB45" s="239"/>
      <c r="AC45" s="240"/>
      <c r="AD45" s="241">
        <f t="shared" ref="AD45" si="10">R45-V45</f>
        <v>78</v>
      </c>
      <c r="AE45" s="239"/>
      <c r="AF45" s="239"/>
      <c r="AG45" s="305"/>
      <c r="AH45" s="241"/>
      <c r="AI45" s="239"/>
      <c r="AJ45" s="239"/>
      <c r="AK45" s="239"/>
      <c r="AL45" s="239"/>
      <c r="AM45" s="239"/>
      <c r="AN45" s="239">
        <v>2</v>
      </c>
      <c r="AO45" s="305"/>
      <c r="AP45" s="241">
        <v>12</v>
      </c>
      <c r="AQ45" s="239"/>
      <c r="AR45" s="239"/>
      <c r="AS45" s="239"/>
      <c r="AT45" s="239"/>
      <c r="AU45" s="239"/>
      <c r="AV45" s="239"/>
      <c r="AW45" s="239"/>
      <c r="AX45" s="239"/>
      <c r="AY45" s="239"/>
      <c r="AZ45" s="239"/>
      <c r="BA45" s="305"/>
      <c r="BB45" s="304" t="s">
        <v>78</v>
      </c>
      <c r="BC45" s="239"/>
      <c r="BD45" s="239"/>
      <c r="BE45" s="239"/>
      <c r="BF45" s="239"/>
      <c r="BG45" s="240"/>
      <c r="BH45" s="75" t="s">
        <v>79</v>
      </c>
      <c r="BI45" s="46"/>
      <c r="BJ45" s="47">
        <f t="shared" si="0"/>
        <v>13.2</v>
      </c>
      <c r="BL45" s="46"/>
      <c r="BM45" s="46"/>
    </row>
    <row r="46" spans="1:65" ht="27" customHeight="1" thickBot="1" x14ac:dyDescent="0.25">
      <c r="A46" s="66">
        <v>16</v>
      </c>
      <c r="B46" s="390" t="s">
        <v>102</v>
      </c>
      <c r="C46" s="390"/>
      <c r="D46" s="390"/>
      <c r="E46" s="390"/>
      <c r="F46" s="390"/>
      <c r="G46" s="390"/>
      <c r="H46" s="390"/>
      <c r="I46" s="390"/>
      <c r="J46" s="390"/>
      <c r="K46" s="390"/>
      <c r="L46" s="390"/>
      <c r="M46" s="390"/>
      <c r="N46" s="390"/>
      <c r="O46" s="391"/>
      <c r="P46" s="392">
        <v>3</v>
      </c>
      <c r="Q46" s="80"/>
      <c r="R46" s="80">
        <f t="shared" si="9"/>
        <v>90</v>
      </c>
      <c r="S46" s="80"/>
      <c r="T46" s="80"/>
      <c r="U46" s="393"/>
      <c r="V46" s="85"/>
      <c r="W46" s="83"/>
      <c r="X46" s="83"/>
      <c r="Y46" s="83"/>
      <c r="Z46" s="83"/>
      <c r="AA46" s="83"/>
      <c r="AB46" s="83"/>
      <c r="AC46" s="86"/>
      <c r="AD46" s="82">
        <v>60</v>
      </c>
      <c r="AE46" s="83"/>
      <c r="AF46" s="83">
        <v>30</v>
      </c>
      <c r="AG46" s="84"/>
      <c r="AH46" s="82"/>
      <c r="AI46" s="83"/>
      <c r="AJ46" s="83"/>
      <c r="AK46" s="83"/>
      <c r="AL46" s="83"/>
      <c r="AM46" s="83"/>
      <c r="AN46" s="83">
        <v>4</v>
      </c>
      <c r="AO46" s="84"/>
      <c r="AP46" s="82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4"/>
      <c r="BB46" s="410" t="s">
        <v>75</v>
      </c>
      <c r="BC46" s="87"/>
      <c r="BD46" s="87"/>
      <c r="BE46" s="87"/>
      <c r="BF46" s="87"/>
      <c r="BG46" s="88"/>
      <c r="BH46" s="42"/>
      <c r="BI46" s="14"/>
      <c r="BL46" s="14"/>
      <c r="BM46" s="14"/>
    </row>
    <row r="47" spans="1:65" s="54" customFormat="1" ht="18" customHeight="1" thickBot="1" x14ac:dyDescent="0.25">
      <c r="A47" s="283" t="s">
        <v>44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5">
        <f>SUM(P31:Q46)</f>
        <v>60</v>
      </c>
      <c r="Q47" s="286"/>
      <c r="R47" s="158">
        <f t="shared" ref="R47" si="11">SUM(R31:S46)</f>
        <v>1800</v>
      </c>
      <c r="S47" s="159"/>
      <c r="T47" s="158">
        <f t="shared" ref="T47" si="12">SUM(T31:U46)</f>
        <v>846</v>
      </c>
      <c r="U47" s="159"/>
      <c r="V47" s="166">
        <f t="shared" ref="V47" si="13">SUM(V31:W46)</f>
        <v>244</v>
      </c>
      <c r="W47" s="167"/>
      <c r="X47" s="166">
        <f t="shared" ref="X47" si="14">SUM(X31:Y46)</f>
        <v>150</v>
      </c>
      <c r="Y47" s="167"/>
      <c r="Z47" s="166">
        <f t="shared" ref="Z47" si="15">SUM(Z31:AA46)</f>
        <v>8</v>
      </c>
      <c r="AA47" s="167"/>
      <c r="AB47" s="166">
        <f t="shared" ref="AB47" si="16">SUM(AB31:AC46)</f>
        <v>86</v>
      </c>
      <c r="AC47" s="167"/>
      <c r="AD47" s="166">
        <f t="shared" ref="AD47" si="17">SUM(AD31:AE46)</f>
        <v>1346</v>
      </c>
      <c r="AE47" s="167"/>
      <c r="AF47" s="166">
        <f t="shared" ref="AF47" si="18">SUM(AF31:AG46)</f>
        <v>30</v>
      </c>
      <c r="AG47" s="167"/>
      <c r="AH47" s="166"/>
      <c r="AI47" s="167"/>
      <c r="AJ47" s="166">
        <f t="shared" ref="AJ47" si="19">COUNTA(AJ31:AK46)</f>
        <v>1</v>
      </c>
      <c r="AK47" s="167"/>
      <c r="AL47" s="166">
        <f t="shared" ref="AL47" si="20">COUNTA(AL31:AM46)</f>
        <v>5</v>
      </c>
      <c r="AM47" s="167"/>
      <c r="AN47" s="166">
        <f t="shared" ref="AN47" si="21">COUNTA(AN31:AO46)</f>
        <v>11</v>
      </c>
      <c r="AO47" s="167"/>
      <c r="AP47" s="168">
        <f>SUM(AP31:AR46)</f>
        <v>84</v>
      </c>
      <c r="AQ47" s="169"/>
      <c r="AR47" s="170"/>
      <c r="AS47" s="168">
        <f t="shared" ref="AS47" si="22">SUM(AS31:AU46)</f>
        <v>40</v>
      </c>
      <c r="AT47" s="169"/>
      <c r="AU47" s="170"/>
      <c r="AV47" s="168">
        <f t="shared" ref="AV47" si="23">SUM(AV31:AX46)</f>
        <v>84</v>
      </c>
      <c r="AW47" s="169"/>
      <c r="AX47" s="170"/>
      <c r="AY47" s="168">
        <f t="shared" ref="AY47" si="24">SUM(AY31:BA46)</f>
        <v>36</v>
      </c>
      <c r="AZ47" s="169"/>
      <c r="BA47" s="170"/>
      <c r="BB47" s="178"/>
      <c r="BC47" s="179"/>
      <c r="BD47" s="179"/>
      <c r="BE47" s="179"/>
      <c r="BF47" s="179"/>
      <c r="BG47" s="180"/>
      <c r="BH47" s="70"/>
      <c r="BI47" s="53"/>
      <c r="BL47" s="53"/>
      <c r="BM47" s="53"/>
    </row>
    <row r="48" spans="1:65" s="44" customFormat="1" ht="21.75" customHeight="1" thickBot="1" x14ac:dyDescent="0.25">
      <c r="A48" s="153" t="s">
        <v>100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224"/>
      <c r="Q48" s="224"/>
      <c r="R48" s="224"/>
      <c r="S48" s="224"/>
      <c r="T48" s="224"/>
      <c r="U48" s="224"/>
      <c r="V48" s="154"/>
      <c r="W48" s="154"/>
      <c r="X48" s="154"/>
      <c r="Y48" s="154"/>
      <c r="Z48" s="154"/>
      <c r="AA48" s="154"/>
      <c r="AB48" s="154"/>
      <c r="AC48" s="154"/>
      <c r="AD48" s="224"/>
      <c r="AE48" s="224"/>
      <c r="AF48" s="224"/>
      <c r="AG48" s="224"/>
      <c r="AH48" s="154"/>
      <c r="AI48" s="154"/>
      <c r="AJ48" s="154"/>
      <c r="AK48" s="154"/>
      <c r="AL48" s="154"/>
      <c r="AM48" s="154"/>
      <c r="AN48" s="154"/>
      <c r="AO48" s="15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155"/>
      <c r="BI48" s="43"/>
      <c r="BJ48" s="43"/>
    </row>
    <row r="49" spans="1:65" s="48" customFormat="1" ht="34.5" customHeight="1" x14ac:dyDescent="0.2">
      <c r="A49" s="63">
        <v>1</v>
      </c>
      <c r="B49" s="413" t="s">
        <v>141</v>
      </c>
      <c r="C49" s="413"/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4"/>
      <c r="P49" s="193">
        <v>3</v>
      </c>
      <c r="Q49" s="228"/>
      <c r="R49" s="117">
        <v>90</v>
      </c>
      <c r="S49" s="117"/>
      <c r="T49" s="117">
        <v>44</v>
      </c>
      <c r="U49" s="287"/>
      <c r="V49" s="316">
        <f>SUM(X49:AC49)</f>
        <v>12</v>
      </c>
      <c r="W49" s="314"/>
      <c r="X49" s="314">
        <v>8</v>
      </c>
      <c r="Y49" s="314"/>
      <c r="Z49" s="314">
        <v>4</v>
      </c>
      <c r="AA49" s="314"/>
      <c r="AB49" s="314"/>
      <c r="AC49" s="315"/>
      <c r="AD49" s="193">
        <f>R49-V49</f>
        <v>78</v>
      </c>
      <c r="AE49" s="117"/>
      <c r="AF49" s="117"/>
      <c r="AG49" s="118"/>
      <c r="AH49" s="316"/>
      <c r="AI49" s="314"/>
      <c r="AJ49" s="314"/>
      <c r="AK49" s="314"/>
      <c r="AL49" s="314"/>
      <c r="AM49" s="314"/>
      <c r="AN49" s="314">
        <v>2</v>
      </c>
      <c r="AO49" s="315"/>
      <c r="AP49" s="193">
        <v>8</v>
      </c>
      <c r="AQ49" s="117"/>
      <c r="AR49" s="117"/>
      <c r="AS49" s="117">
        <v>4</v>
      </c>
      <c r="AT49" s="117"/>
      <c r="AU49" s="117"/>
      <c r="AV49" s="117"/>
      <c r="AW49" s="117"/>
      <c r="AX49" s="117"/>
      <c r="AY49" s="117"/>
      <c r="AZ49" s="117"/>
      <c r="BA49" s="225"/>
      <c r="BB49" s="317" t="s">
        <v>142</v>
      </c>
      <c r="BC49" s="318"/>
      <c r="BD49" s="318"/>
      <c r="BE49" s="318"/>
      <c r="BF49" s="318"/>
      <c r="BG49" s="319"/>
      <c r="BH49" s="79" t="s">
        <v>79</v>
      </c>
      <c r="BI49" s="46"/>
      <c r="BJ49" s="47">
        <f t="shared" ref="BJ49:BJ59" si="25">T49*0.3</f>
        <v>13.2</v>
      </c>
      <c r="BL49" s="46"/>
      <c r="BM49" s="46"/>
    </row>
    <row r="50" spans="1:65" s="44" customFormat="1" ht="40.5" customHeight="1" x14ac:dyDescent="0.2">
      <c r="A50" s="55">
        <v>2</v>
      </c>
      <c r="B50" s="415" t="s">
        <v>143</v>
      </c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6"/>
      <c r="P50" s="193">
        <v>3</v>
      </c>
      <c r="Q50" s="228"/>
      <c r="R50" s="117">
        <v>90</v>
      </c>
      <c r="S50" s="117"/>
      <c r="T50" s="117">
        <v>44</v>
      </c>
      <c r="U50" s="287"/>
      <c r="V50" s="116">
        <f>SUM(X50:AC50)</f>
        <v>12</v>
      </c>
      <c r="W50" s="117"/>
      <c r="X50" s="117">
        <v>8</v>
      </c>
      <c r="Y50" s="117"/>
      <c r="Z50" s="117">
        <v>4</v>
      </c>
      <c r="AA50" s="117"/>
      <c r="AB50" s="117"/>
      <c r="AC50" s="225"/>
      <c r="AD50" s="193">
        <f>R50-V50</f>
        <v>78</v>
      </c>
      <c r="AE50" s="117"/>
      <c r="AF50" s="117"/>
      <c r="AG50" s="118"/>
      <c r="AH50" s="116"/>
      <c r="AI50" s="117"/>
      <c r="AJ50" s="117"/>
      <c r="AK50" s="117"/>
      <c r="AL50" s="117"/>
      <c r="AM50" s="117"/>
      <c r="AN50" s="117">
        <v>4</v>
      </c>
      <c r="AO50" s="225"/>
      <c r="AP50" s="193"/>
      <c r="AQ50" s="117"/>
      <c r="AR50" s="117"/>
      <c r="AS50" s="117"/>
      <c r="AT50" s="117"/>
      <c r="AU50" s="117"/>
      <c r="AV50" s="117">
        <v>8</v>
      </c>
      <c r="AW50" s="117"/>
      <c r="AX50" s="117"/>
      <c r="AY50" s="117">
        <v>4</v>
      </c>
      <c r="AZ50" s="117"/>
      <c r="BA50" s="225"/>
      <c r="BB50" s="226" t="s">
        <v>73</v>
      </c>
      <c r="BC50" s="227"/>
      <c r="BD50" s="227"/>
      <c r="BE50" s="227"/>
      <c r="BF50" s="227"/>
      <c r="BG50" s="227"/>
      <c r="BH50" s="417" t="s">
        <v>79</v>
      </c>
      <c r="BI50" s="51"/>
      <c r="BJ50" s="47">
        <f t="shared" si="25"/>
        <v>13.2</v>
      </c>
      <c r="BL50" s="51"/>
      <c r="BM50" s="51"/>
    </row>
    <row r="51" spans="1:65" s="44" customFormat="1" ht="35.25" customHeight="1" x14ac:dyDescent="0.2">
      <c r="A51" s="55">
        <v>3</v>
      </c>
      <c r="B51" s="147" t="s">
        <v>144</v>
      </c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272"/>
      <c r="P51" s="273">
        <v>4</v>
      </c>
      <c r="Q51" s="150"/>
      <c r="R51" s="151">
        <f t="shared" ref="R51:R52" si="26">P51*30</f>
        <v>120</v>
      </c>
      <c r="S51" s="273"/>
      <c r="T51" s="151">
        <v>60</v>
      </c>
      <c r="U51" s="194"/>
      <c r="V51" s="116">
        <f t="shared" ref="V51:V52" si="27">SUM(X51:AC51)</f>
        <v>18</v>
      </c>
      <c r="W51" s="117"/>
      <c r="X51" s="106">
        <v>10</v>
      </c>
      <c r="Y51" s="106"/>
      <c r="Z51" s="106"/>
      <c r="AA51" s="106"/>
      <c r="AB51" s="106">
        <v>8</v>
      </c>
      <c r="AC51" s="191"/>
      <c r="AD51" s="193">
        <f t="shared" ref="AD51:AD52" si="28">R51-V51</f>
        <v>102</v>
      </c>
      <c r="AE51" s="117"/>
      <c r="AF51" s="106"/>
      <c r="AG51" s="107"/>
      <c r="AH51" s="105"/>
      <c r="AI51" s="106"/>
      <c r="AJ51" s="106"/>
      <c r="AK51" s="106"/>
      <c r="AL51" s="106"/>
      <c r="AM51" s="106"/>
      <c r="AN51" s="106">
        <v>4</v>
      </c>
      <c r="AO51" s="191"/>
      <c r="AP51" s="192"/>
      <c r="AQ51" s="106"/>
      <c r="AR51" s="106"/>
      <c r="AS51" s="106"/>
      <c r="AT51" s="106"/>
      <c r="AU51" s="106"/>
      <c r="AV51" s="106">
        <v>18</v>
      </c>
      <c r="AW51" s="106"/>
      <c r="AX51" s="106"/>
      <c r="AY51" s="106"/>
      <c r="AZ51" s="106"/>
      <c r="BA51" s="191"/>
      <c r="BB51" s="192" t="s">
        <v>75</v>
      </c>
      <c r="BC51" s="106"/>
      <c r="BD51" s="106"/>
      <c r="BE51" s="106"/>
      <c r="BF51" s="106"/>
      <c r="BG51" s="107"/>
      <c r="BH51" s="57"/>
      <c r="BI51" s="51"/>
      <c r="BJ51" s="47">
        <f t="shared" si="25"/>
        <v>18</v>
      </c>
      <c r="BL51" s="51"/>
      <c r="BM51" s="51"/>
    </row>
    <row r="52" spans="1:65" s="44" customFormat="1" ht="36" customHeight="1" x14ac:dyDescent="0.2">
      <c r="A52" s="55">
        <v>4</v>
      </c>
      <c r="B52" s="147" t="s">
        <v>145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272"/>
      <c r="P52" s="273">
        <v>4</v>
      </c>
      <c r="Q52" s="150"/>
      <c r="R52" s="151">
        <f t="shared" si="26"/>
        <v>120</v>
      </c>
      <c r="S52" s="273"/>
      <c r="T52" s="151">
        <v>60</v>
      </c>
      <c r="U52" s="194"/>
      <c r="V52" s="116">
        <f t="shared" si="27"/>
        <v>18</v>
      </c>
      <c r="W52" s="117"/>
      <c r="X52" s="106">
        <v>10</v>
      </c>
      <c r="Y52" s="106"/>
      <c r="Z52" s="106"/>
      <c r="AA52" s="106"/>
      <c r="AB52" s="106">
        <v>8</v>
      </c>
      <c r="AC52" s="191"/>
      <c r="AD52" s="193">
        <f t="shared" si="28"/>
        <v>102</v>
      </c>
      <c r="AE52" s="117"/>
      <c r="AF52" s="106"/>
      <c r="AG52" s="107"/>
      <c r="AH52" s="105"/>
      <c r="AI52" s="106"/>
      <c r="AJ52" s="106"/>
      <c r="AK52" s="106"/>
      <c r="AL52" s="106"/>
      <c r="AM52" s="106"/>
      <c r="AN52" s="106">
        <v>2</v>
      </c>
      <c r="AO52" s="191"/>
      <c r="AP52" s="192">
        <v>18</v>
      </c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91"/>
      <c r="BB52" s="192" t="s">
        <v>75</v>
      </c>
      <c r="BC52" s="106"/>
      <c r="BD52" s="106"/>
      <c r="BE52" s="106"/>
      <c r="BF52" s="106"/>
      <c r="BG52" s="107"/>
      <c r="BH52" s="57"/>
      <c r="BI52" s="51"/>
      <c r="BJ52" s="47">
        <f t="shared" si="25"/>
        <v>18</v>
      </c>
      <c r="BL52" s="51"/>
      <c r="BM52" s="51"/>
    </row>
    <row r="53" spans="1:65" s="44" customFormat="1" ht="18" customHeight="1" x14ac:dyDescent="0.2">
      <c r="A53" s="55">
        <v>5</v>
      </c>
      <c r="B53" s="161" t="s">
        <v>80</v>
      </c>
      <c r="C53" s="161"/>
      <c r="D53" s="161"/>
      <c r="E53" s="161"/>
      <c r="F53" s="161"/>
      <c r="G53" s="161"/>
      <c r="H53" s="161"/>
      <c r="I53" s="161"/>
      <c r="J53" s="161">
        <v>3.5</v>
      </c>
      <c r="K53" s="161"/>
      <c r="L53" s="161">
        <v>105</v>
      </c>
      <c r="M53" s="161"/>
      <c r="N53" s="161">
        <v>52</v>
      </c>
      <c r="O53" s="186"/>
      <c r="P53" s="187">
        <v>3.5</v>
      </c>
      <c r="Q53" s="164"/>
      <c r="R53" s="165">
        <f t="shared" ref="R53:R60" si="29">P53*30</f>
        <v>105</v>
      </c>
      <c r="S53" s="187"/>
      <c r="T53" s="165">
        <v>52</v>
      </c>
      <c r="U53" s="190"/>
      <c r="V53" s="188">
        <f t="shared" ref="V53:V59" si="30">SUM(X53:AC53)</f>
        <v>14</v>
      </c>
      <c r="W53" s="182"/>
      <c r="X53" s="131">
        <v>8</v>
      </c>
      <c r="Y53" s="131"/>
      <c r="Z53" s="131"/>
      <c r="AA53" s="131"/>
      <c r="AB53" s="131">
        <v>6</v>
      </c>
      <c r="AC53" s="177"/>
      <c r="AD53" s="181">
        <f t="shared" ref="AD53:AD59" si="31">R53-V53</f>
        <v>91</v>
      </c>
      <c r="AE53" s="182"/>
      <c r="AF53" s="131"/>
      <c r="AG53" s="132"/>
      <c r="AH53" s="130"/>
      <c r="AI53" s="131"/>
      <c r="AJ53" s="131"/>
      <c r="AK53" s="131"/>
      <c r="AL53" s="131"/>
      <c r="AM53" s="131"/>
      <c r="AN53" s="131">
        <v>2</v>
      </c>
      <c r="AO53" s="177"/>
      <c r="AP53" s="176">
        <v>14</v>
      </c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77"/>
      <c r="BB53" s="176" t="s">
        <v>75</v>
      </c>
      <c r="BC53" s="131"/>
      <c r="BD53" s="131"/>
      <c r="BE53" s="131"/>
      <c r="BF53" s="131"/>
      <c r="BG53" s="132"/>
      <c r="BH53" s="57"/>
      <c r="BI53" s="51"/>
      <c r="BJ53" s="47">
        <f t="shared" si="25"/>
        <v>15.6</v>
      </c>
      <c r="BL53" s="51"/>
      <c r="BM53" s="51"/>
    </row>
    <row r="54" spans="1:65" s="44" customFormat="1" ht="24.75" customHeight="1" x14ac:dyDescent="0.2">
      <c r="A54" s="55">
        <v>6</v>
      </c>
      <c r="B54" s="161" t="s">
        <v>81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86"/>
      <c r="P54" s="187">
        <v>3</v>
      </c>
      <c r="Q54" s="164"/>
      <c r="R54" s="164">
        <f t="shared" si="29"/>
        <v>90</v>
      </c>
      <c r="S54" s="164"/>
      <c r="T54" s="164">
        <v>44</v>
      </c>
      <c r="U54" s="165"/>
      <c r="V54" s="188">
        <f t="shared" si="30"/>
        <v>12</v>
      </c>
      <c r="W54" s="182"/>
      <c r="X54" s="131">
        <v>8</v>
      </c>
      <c r="Y54" s="131"/>
      <c r="Z54" s="131"/>
      <c r="AA54" s="131"/>
      <c r="AB54" s="131">
        <v>4</v>
      </c>
      <c r="AC54" s="177"/>
      <c r="AD54" s="181">
        <f t="shared" si="31"/>
        <v>78</v>
      </c>
      <c r="AE54" s="182"/>
      <c r="AF54" s="131"/>
      <c r="AG54" s="132"/>
      <c r="AH54" s="130"/>
      <c r="AI54" s="131"/>
      <c r="AJ54" s="131"/>
      <c r="AK54" s="131"/>
      <c r="AL54" s="131"/>
      <c r="AM54" s="131"/>
      <c r="AN54" s="131">
        <v>2</v>
      </c>
      <c r="AO54" s="177"/>
      <c r="AP54" s="176">
        <v>12</v>
      </c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77"/>
      <c r="BB54" s="176" t="s">
        <v>75</v>
      </c>
      <c r="BC54" s="131"/>
      <c r="BD54" s="131"/>
      <c r="BE54" s="131"/>
      <c r="BF54" s="131"/>
      <c r="BG54" s="132"/>
      <c r="BH54" s="57"/>
      <c r="BI54" s="51"/>
      <c r="BJ54" s="47">
        <f t="shared" si="25"/>
        <v>13.2</v>
      </c>
      <c r="BL54" s="51"/>
      <c r="BM54" s="51"/>
    </row>
    <row r="55" spans="1:65" s="44" customFormat="1" ht="18" customHeight="1" x14ac:dyDescent="0.2">
      <c r="A55" s="55">
        <v>7</v>
      </c>
      <c r="B55" s="161" t="s">
        <v>82</v>
      </c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86"/>
      <c r="P55" s="187">
        <v>4</v>
      </c>
      <c r="Q55" s="164"/>
      <c r="R55" s="164">
        <f t="shared" si="29"/>
        <v>120</v>
      </c>
      <c r="S55" s="164"/>
      <c r="T55" s="164">
        <v>60</v>
      </c>
      <c r="U55" s="165"/>
      <c r="V55" s="188">
        <f t="shared" si="30"/>
        <v>18</v>
      </c>
      <c r="W55" s="182"/>
      <c r="X55" s="131">
        <v>10</v>
      </c>
      <c r="Y55" s="131"/>
      <c r="Z55" s="131"/>
      <c r="AA55" s="131"/>
      <c r="AB55" s="131">
        <v>8</v>
      </c>
      <c r="AC55" s="177"/>
      <c r="AD55" s="181">
        <f t="shared" si="31"/>
        <v>102</v>
      </c>
      <c r="AE55" s="182"/>
      <c r="AF55" s="131"/>
      <c r="AG55" s="132"/>
      <c r="AH55" s="130"/>
      <c r="AI55" s="131"/>
      <c r="AJ55" s="131"/>
      <c r="AK55" s="131"/>
      <c r="AL55" s="131">
        <v>4</v>
      </c>
      <c r="AM55" s="131"/>
      <c r="AN55" s="131"/>
      <c r="AO55" s="177"/>
      <c r="AP55" s="176"/>
      <c r="AQ55" s="131"/>
      <c r="AR55" s="131"/>
      <c r="AS55" s="131">
        <v>6</v>
      </c>
      <c r="AT55" s="131"/>
      <c r="AU55" s="131"/>
      <c r="AV55" s="131">
        <v>12</v>
      </c>
      <c r="AW55" s="131"/>
      <c r="AX55" s="131"/>
      <c r="AY55" s="131"/>
      <c r="AZ55" s="131"/>
      <c r="BA55" s="177"/>
      <c r="BB55" s="176" t="s">
        <v>75</v>
      </c>
      <c r="BC55" s="131"/>
      <c r="BD55" s="131"/>
      <c r="BE55" s="131"/>
      <c r="BF55" s="131"/>
      <c r="BG55" s="132"/>
      <c r="BH55" s="57"/>
      <c r="BI55" s="51"/>
      <c r="BJ55" s="47">
        <f t="shared" si="25"/>
        <v>18</v>
      </c>
      <c r="BL55" s="51"/>
      <c r="BM55" s="51"/>
    </row>
    <row r="56" spans="1:65" s="44" customFormat="1" ht="31.5" customHeight="1" x14ac:dyDescent="0.2">
      <c r="A56" s="55">
        <v>8</v>
      </c>
      <c r="B56" s="161" t="s">
        <v>83</v>
      </c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86"/>
      <c r="P56" s="187">
        <v>6</v>
      </c>
      <c r="Q56" s="164"/>
      <c r="R56" s="164">
        <f t="shared" si="29"/>
        <v>180</v>
      </c>
      <c r="S56" s="164"/>
      <c r="T56" s="164">
        <v>90</v>
      </c>
      <c r="U56" s="165"/>
      <c r="V56" s="188">
        <f t="shared" si="30"/>
        <v>26</v>
      </c>
      <c r="W56" s="182"/>
      <c r="X56" s="131">
        <v>16</v>
      </c>
      <c r="Y56" s="131"/>
      <c r="Z56" s="131"/>
      <c r="AA56" s="131"/>
      <c r="AB56" s="131">
        <v>10</v>
      </c>
      <c r="AC56" s="177"/>
      <c r="AD56" s="181">
        <f t="shared" si="31"/>
        <v>154</v>
      </c>
      <c r="AE56" s="182"/>
      <c r="AF56" s="131"/>
      <c r="AG56" s="132"/>
      <c r="AH56" s="130"/>
      <c r="AI56" s="131"/>
      <c r="AJ56" s="131"/>
      <c r="AK56" s="131"/>
      <c r="AL56" s="131">
        <v>2</v>
      </c>
      <c r="AM56" s="131"/>
      <c r="AN56" s="131"/>
      <c r="AO56" s="177"/>
      <c r="AP56" s="176">
        <v>10</v>
      </c>
      <c r="AQ56" s="131"/>
      <c r="AR56" s="131"/>
      <c r="AS56" s="131">
        <v>16</v>
      </c>
      <c r="AT56" s="131"/>
      <c r="AU56" s="131"/>
      <c r="AV56" s="131"/>
      <c r="AW56" s="131"/>
      <c r="AX56" s="131"/>
      <c r="AY56" s="131"/>
      <c r="AZ56" s="131"/>
      <c r="BA56" s="177"/>
      <c r="BB56" s="176" t="s">
        <v>75</v>
      </c>
      <c r="BC56" s="131"/>
      <c r="BD56" s="131"/>
      <c r="BE56" s="131"/>
      <c r="BF56" s="131"/>
      <c r="BG56" s="132"/>
      <c r="BH56" s="56"/>
      <c r="BI56" s="51"/>
      <c r="BJ56" s="47">
        <f t="shared" si="25"/>
        <v>27</v>
      </c>
      <c r="BL56" s="51"/>
      <c r="BM56" s="51"/>
    </row>
    <row r="57" spans="1:65" s="44" customFormat="1" ht="18" customHeight="1" x14ac:dyDescent="0.2">
      <c r="A57" s="55">
        <v>9</v>
      </c>
      <c r="B57" s="161" t="s">
        <v>84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86"/>
      <c r="P57" s="187">
        <v>6.5</v>
      </c>
      <c r="Q57" s="164"/>
      <c r="R57" s="164">
        <f t="shared" si="29"/>
        <v>195</v>
      </c>
      <c r="S57" s="164"/>
      <c r="T57" s="164">
        <v>96</v>
      </c>
      <c r="U57" s="165"/>
      <c r="V57" s="188">
        <f t="shared" si="30"/>
        <v>28</v>
      </c>
      <c r="W57" s="182"/>
      <c r="X57" s="131">
        <v>16</v>
      </c>
      <c r="Y57" s="131"/>
      <c r="Z57" s="131"/>
      <c r="AA57" s="131"/>
      <c r="AB57" s="131">
        <v>12</v>
      </c>
      <c r="AC57" s="177"/>
      <c r="AD57" s="181">
        <f t="shared" si="31"/>
        <v>167</v>
      </c>
      <c r="AE57" s="182"/>
      <c r="AF57" s="131"/>
      <c r="AG57" s="132"/>
      <c r="AH57" s="130"/>
      <c r="AI57" s="131"/>
      <c r="AJ57" s="131"/>
      <c r="AK57" s="131"/>
      <c r="AL57" s="131">
        <v>4</v>
      </c>
      <c r="AM57" s="131"/>
      <c r="AN57" s="131"/>
      <c r="AO57" s="177"/>
      <c r="AP57" s="176">
        <v>14</v>
      </c>
      <c r="AQ57" s="131"/>
      <c r="AR57" s="131"/>
      <c r="AS57" s="131"/>
      <c r="AT57" s="131"/>
      <c r="AU57" s="131"/>
      <c r="AV57" s="189">
        <v>14</v>
      </c>
      <c r="AW57" s="131"/>
      <c r="AX57" s="131"/>
      <c r="AY57" s="131"/>
      <c r="AZ57" s="131"/>
      <c r="BA57" s="177"/>
      <c r="BB57" s="176" t="s">
        <v>75</v>
      </c>
      <c r="BC57" s="131"/>
      <c r="BD57" s="131"/>
      <c r="BE57" s="131"/>
      <c r="BF57" s="131"/>
      <c r="BG57" s="132"/>
      <c r="BH57" s="56"/>
      <c r="BI57" s="51"/>
      <c r="BJ57" s="47">
        <f t="shared" si="25"/>
        <v>28.799999999999997</v>
      </c>
      <c r="BL57" s="51"/>
      <c r="BM57" s="51"/>
    </row>
    <row r="58" spans="1:65" s="44" customFormat="1" ht="18" customHeight="1" x14ac:dyDescent="0.2">
      <c r="A58" s="55">
        <v>10</v>
      </c>
      <c r="B58" s="161" t="s">
        <v>85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86"/>
      <c r="P58" s="187">
        <v>4</v>
      </c>
      <c r="Q58" s="164"/>
      <c r="R58" s="164">
        <f t="shared" si="29"/>
        <v>120</v>
      </c>
      <c r="S58" s="164"/>
      <c r="T58" s="164">
        <v>44</v>
      </c>
      <c r="U58" s="165"/>
      <c r="V58" s="188">
        <f t="shared" si="30"/>
        <v>12</v>
      </c>
      <c r="W58" s="182"/>
      <c r="X58" s="131">
        <v>8</v>
      </c>
      <c r="Y58" s="131"/>
      <c r="Z58" s="131"/>
      <c r="AA58" s="131"/>
      <c r="AB58" s="131">
        <v>4</v>
      </c>
      <c r="AC58" s="177"/>
      <c r="AD58" s="181">
        <f>R58-V58-AF58</f>
        <v>78</v>
      </c>
      <c r="AE58" s="182"/>
      <c r="AF58" s="131">
        <v>30</v>
      </c>
      <c r="AG58" s="132"/>
      <c r="AH58" s="130"/>
      <c r="AI58" s="131"/>
      <c r="AJ58" s="131">
        <v>2</v>
      </c>
      <c r="AK58" s="131"/>
      <c r="AL58" s="131">
        <v>4</v>
      </c>
      <c r="AM58" s="131"/>
      <c r="AN58" s="131"/>
      <c r="AO58" s="177"/>
      <c r="AP58" s="176"/>
      <c r="AQ58" s="131"/>
      <c r="AR58" s="131"/>
      <c r="AS58" s="131"/>
      <c r="AT58" s="131"/>
      <c r="AU58" s="131"/>
      <c r="AV58" s="131">
        <v>12</v>
      </c>
      <c r="AW58" s="131"/>
      <c r="AX58" s="131"/>
      <c r="AY58" s="131"/>
      <c r="AZ58" s="131"/>
      <c r="BA58" s="177"/>
      <c r="BB58" s="176" t="s">
        <v>75</v>
      </c>
      <c r="BC58" s="131"/>
      <c r="BD58" s="131"/>
      <c r="BE58" s="131"/>
      <c r="BF58" s="131"/>
      <c r="BG58" s="132"/>
      <c r="BH58" s="57"/>
      <c r="BI58" s="51"/>
      <c r="BJ58" s="47">
        <f t="shared" si="25"/>
        <v>13.2</v>
      </c>
      <c r="BL58" s="51"/>
      <c r="BM58" s="51"/>
    </row>
    <row r="59" spans="1:65" s="48" customFormat="1" ht="18" customHeight="1" x14ac:dyDescent="0.2">
      <c r="A59" s="55">
        <v>11</v>
      </c>
      <c r="B59" s="161" t="s">
        <v>86</v>
      </c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86"/>
      <c r="P59" s="187">
        <v>4</v>
      </c>
      <c r="Q59" s="164"/>
      <c r="R59" s="164">
        <f t="shared" si="29"/>
        <v>120</v>
      </c>
      <c r="S59" s="164"/>
      <c r="T59" s="164">
        <v>60</v>
      </c>
      <c r="U59" s="165"/>
      <c r="V59" s="188">
        <f t="shared" si="30"/>
        <v>18</v>
      </c>
      <c r="W59" s="182"/>
      <c r="X59" s="131">
        <v>10</v>
      </c>
      <c r="Y59" s="131"/>
      <c r="Z59" s="131"/>
      <c r="AA59" s="131"/>
      <c r="AB59" s="131">
        <v>8</v>
      </c>
      <c r="AC59" s="177"/>
      <c r="AD59" s="181">
        <f t="shared" si="31"/>
        <v>102</v>
      </c>
      <c r="AE59" s="182"/>
      <c r="AF59" s="131"/>
      <c r="AG59" s="132"/>
      <c r="AH59" s="130"/>
      <c r="AI59" s="131"/>
      <c r="AJ59" s="131">
        <v>4</v>
      </c>
      <c r="AK59" s="131"/>
      <c r="AL59" s="131">
        <v>4</v>
      </c>
      <c r="AM59" s="131"/>
      <c r="AN59" s="131"/>
      <c r="AO59" s="177"/>
      <c r="AP59" s="176"/>
      <c r="AQ59" s="131"/>
      <c r="AR59" s="131"/>
      <c r="AS59" s="131"/>
      <c r="AT59" s="131"/>
      <c r="AU59" s="131"/>
      <c r="AV59" s="131">
        <v>14</v>
      </c>
      <c r="AW59" s="131"/>
      <c r="AX59" s="131"/>
      <c r="AY59" s="131">
        <v>4</v>
      </c>
      <c r="AZ59" s="131"/>
      <c r="BA59" s="177"/>
      <c r="BB59" s="176" t="s">
        <v>75</v>
      </c>
      <c r="BC59" s="131"/>
      <c r="BD59" s="131"/>
      <c r="BE59" s="131"/>
      <c r="BF59" s="131"/>
      <c r="BG59" s="132"/>
      <c r="BH59" s="56"/>
      <c r="BI59" s="46"/>
      <c r="BJ59" s="47">
        <f t="shared" si="25"/>
        <v>18</v>
      </c>
      <c r="BL59" s="46"/>
      <c r="BM59" s="46"/>
    </row>
    <row r="60" spans="1:65" ht="24" customHeight="1" thickBot="1" x14ac:dyDescent="0.25">
      <c r="A60" s="69">
        <v>12</v>
      </c>
      <c r="B60" s="183" t="s">
        <v>102</v>
      </c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4"/>
      <c r="P60" s="185">
        <v>3</v>
      </c>
      <c r="Q60" s="80"/>
      <c r="R60" s="80">
        <f t="shared" si="29"/>
        <v>90</v>
      </c>
      <c r="S60" s="80"/>
      <c r="T60" s="80"/>
      <c r="U60" s="81"/>
      <c r="V60" s="82"/>
      <c r="W60" s="83"/>
      <c r="X60" s="83"/>
      <c r="Y60" s="83"/>
      <c r="Z60" s="83"/>
      <c r="AA60" s="83"/>
      <c r="AB60" s="83"/>
      <c r="AC60" s="84"/>
      <c r="AD60" s="85">
        <v>60</v>
      </c>
      <c r="AE60" s="83"/>
      <c r="AF60" s="83">
        <v>30</v>
      </c>
      <c r="AG60" s="86"/>
      <c r="AH60" s="82"/>
      <c r="AI60" s="83"/>
      <c r="AJ60" s="83"/>
      <c r="AK60" s="83"/>
      <c r="AL60" s="83"/>
      <c r="AM60" s="83"/>
      <c r="AN60" s="83">
        <v>4</v>
      </c>
      <c r="AO60" s="84"/>
      <c r="AP60" s="85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4"/>
      <c r="BB60" s="87" t="s">
        <v>75</v>
      </c>
      <c r="BC60" s="87"/>
      <c r="BD60" s="87"/>
      <c r="BE60" s="87"/>
      <c r="BF60" s="87"/>
      <c r="BG60" s="88"/>
      <c r="BH60" s="42"/>
      <c r="BI60" s="14"/>
      <c r="BL60" s="14"/>
      <c r="BM60" s="14"/>
    </row>
    <row r="61" spans="1:65" s="54" customFormat="1" ht="18" customHeight="1" thickBot="1" x14ac:dyDescent="0.25">
      <c r="A61" s="156" t="s">
        <v>47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66">
        <f>SUM(P49:Q60)</f>
        <v>48</v>
      </c>
      <c r="Q61" s="167"/>
      <c r="R61" s="166">
        <f t="shared" ref="R61" si="32">SUM(R49:S60)</f>
        <v>1440</v>
      </c>
      <c r="S61" s="167"/>
      <c r="T61" s="166">
        <f t="shared" ref="T61" si="33">SUM(T49:U60)</f>
        <v>654</v>
      </c>
      <c r="U61" s="167"/>
      <c r="V61" s="158">
        <f t="shared" ref="V61" si="34">SUM(V49:W60)</f>
        <v>188</v>
      </c>
      <c r="W61" s="159"/>
      <c r="X61" s="158">
        <f t="shared" ref="X61" si="35">SUM(X49:Y60)</f>
        <v>112</v>
      </c>
      <c r="Y61" s="159"/>
      <c r="Z61" s="158">
        <f t="shared" ref="Z61" si="36">SUM(Z49:AA60)</f>
        <v>8</v>
      </c>
      <c r="AA61" s="159"/>
      <c r="AB61" s="158">
        <f t="shared" ref="AB61" si="37">SUM(AB49:AC60)</f>
        <v>68</v>
      </c>
      <c r="AC61" s="159"/>
      <c r="AD61" s="166">
        <f t="shared" ref="AD61" si="38">SUM(AD49:AE60)</f>
        <v>1192</v>
      </c>
      <c r="AE61" s="167"/>
      <c r="AF61" s="166">
        <f t="shared" ref="AF61" si="39">SUM(AF49:AG60)</f>
        <v>60</v>
      </c>
      <c r="AG61" s="167"/>
      <c r="AH61" s="158">
        <f t="shared" ref="AH61" si="40">SUM(AH49:AI60)</f>
        <v>0</v>
      </c>
      <c r="AI61" s="159"/>
      <c r="AJ61" s="158">
        <f>COUNTA(AJ49:AK60)</f>
        <v>2</v>
      </c>
      <c r="AK61" s="159"/>
      <c r="AL61" s="158">
        <f t="shared" ref="AL61" si="41">COUNTA(AL49:AM60)</f>
        <v>5</v>
      </c>
      <c r="AM61" s="159"/>
      <c r="AN61" s="158">
        <f t="shared" ref="AN61" si="42">COUNTA(AN49:AO60)</f>
        <v>7</v>
      </c>
      <c r="AO61" s="159"/>
      <c r="AP61" s="168">
        <f>SUM(AP49:AR60)</f>
        <v>76</v>
      </c>
      <c r="AQ61" s="169"/>
      <c r="AR61" s="170"/>
      <c r="AS61" s="168">
        <f t="shared" ref="AS61" si="43">SUM(AS49:AU60)</f>
        <v>26</v>
      </c>
      <c r="AT61" s="169"/>
      <c r="AU61" s="170"/>
      <c r="AV61" s="168">
        <f t="shared" ref="AV61" si="44">SUM(AV49:AX60)</f>
        <v>78</v>
      </c>
      <c r="AW61" s="169"/>
      <c r="AX61" s="170"/>
      <c r="AY61" s="168">
        <f t="shared" ref="AY61" si="45">SUM(AY49:BA60)</f>
        <v>8</v>
      </c>
      <c r="AZ61" s="169"/>
      <c r="BA61" s="170"/>
      <c r="BB61" s="178"/>
      <c r="BC61" s="179"/>
      <c r="BD61" s="179"/>
      <c r="BE61" s="179"/>
      <c r="BF61" s="179"/>
      <c r="BG61" s="180"/>
      <c r="BH61" s="70"/>
      <c r="BI61" s="53"/>
      <c r="BL61" s="53"/>
      <c r="BM61" s="53"/>
    </row>
    <row r="62" spans="1:65" s="44" customFormat="1" ht="21.75" customHeight="1" thickBot="1" x14ac:dyDescent="0.25">
      <c r="A62" s="153" t="s">
        <v>63</v>
      </c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5"/>
      <c r="BI62" s="43"/>
      <c r="BJ62" s="43"/>
    </row>
    <row r="63" spans="1:65" s="48" customFormat="1" ht="18" customHeight="1" x14ac:dyDescent="0.2">
      <c r="A63" s="68">
        <v>1</v>
      </c>
      <c r="B63" s="171" t="s">
        <v>85</v>
      </c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2"/>
      <c r="P63" s="173">
        <v>4</v>
      </c>
      <c r="Q63" s="174"/>
      <c r="R63" s="174">
        <f t="shared" ref="R63:R68" si="46">P63*30</f>
        <v>120</v>
      </c>
      <c r="S63" s="174"/>
      <c r="T63" s="174">
        <v>44</v>
      </c>
      <c r="U63" s="175"/>
      <c r="V63" s="160">
        <v>12</v>
      </c>
      <c r="W63" s="145"/>
      <c r="X63" s="145">
        <v>8</v>
      </c>
      <c r="Y63" s="145"/>
      <c r="Z63" s="145"/>
      <c r="AA63" s="145"/>
      <c r="AB63" s="145">
        <v>4</v>
      </c>
      <c r="AC63" s="146"/>
      <c r="AD63" s="160">
        <f t="shared" ref="AD63:AD64" si="47">R63-V63</f>
        <v>108</v>
      </c>
      <c r="AE63" s="145"/>
      <c r="AF63" s="145"/>
      <c r="AG63" s="146"/>
      <c r="AH63" s="160"/>
      <c r="AI63" s="145"/>
      <c r="AJ63" s="145"/>
      <c r="AK63" s="145"/>
      <c r="AL63" s="145">
        <v>2</v>
      </c>
      <c r="AM63" s="145"/>
      <c r="AN63" s="145"/>
      <c r="AO63" s="146"/>
      <c r="AP63" s="160">
        <v>12</v>
      </c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6"/>
      <c r="BB63" s="160" t="s">
        <v>75</v>
      </c>
      <c r="BC63" s="145"/>
      <c r="BD63" s="145"/>
      <c r="BE63" s="145"/>
      <c r="BF63" s="145"/>
      <c r="BG63" s="146"/>
      <c r="BH63" s="58"/>
      <c r="BI63" s="46"/>
      <c r="BJ63" s="47">
        <f t="shared" ref="BJ63:BJ72" si="48">T63*0.3</f>
        <v>13.2</v>
      </c>
      <c r="BL63" s="46"/>
      <c r="BM63" s="46"/>
    </row>
    <row r="64" spans="1:65" s="44" customFormat="1" ht="18" customHeight="1" x14ac:dyDescent="0.2">
      <c r="A64" s="55">
        <v>2</v>
      </c>
      <c r="B64" s="161" t="s">
        <v>86</v>
      </c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2"/>
      <c r="P64" s="163">
        <v>4</v>
      </c>
      <c r="Q64" s="164"/>
      <c r="R64" s="164">
        <f t="shared" si="46"/>
        <v>120</v>
      </c>
      <c r="S64" s="164"/>
      <c r="T64" s="164">
        <v>44</v>
      </c>
      <c r="U64" s="165"/>
      <c r="V64" s="130">
        <v>12</v>
      </c>
      <c r="W64" s="131"/>
      <c r="X64" s="131">
        <v>8</v>
      </c>
      <c r="Y64" s="131"/>
      <c r="Z64" s="131"/>
      <c r="AA64" s="131"/>
      <c r="AB64" s="131">
        <v>4</v>
      </c>
      <c r="AC64" s="132"/>
      <c r="AD64" s="130">
        <f t="shared" si="47"/>
        <v>108</v>
      </c>
      <c r="AE64" s="131"/>
      <c r="AF64" s="131"/>
      <c r="AG64" s="132"/>
      <c r="AH64" s="130"/>
      <c r="AI64" s="131"/>
      <c r="AJ64" s="131"/>
      <c r="AK64" s="131"/>
      <c r="AL64" s="131">
        <v>2</v>
      </c>
      <c r="AM64" s="131"/>
      <c r="AN64" s="131"/>
      <c r="AO64" s="132"/>
      <c r="AP64" s="130">
        <v>12</v>
      </c>
      <c r="AQ64" s="131"/>
      <c r="AR64" s="131"/>
      <c r="AS64" s="131"/>
      <c r="AT64" s="131"/>
      <c r="AU64" s="131"/>
      <c r="AV64" s="131"/>
      <c r="AW64" s="131"/>
      <c r="AX64" s="131"/>
      <c r="AY64" s="131"/>
      <c r="AZ64" s="131"/>
      <c r="BA64" s="132"/>
      <c r="BB64" s="130" t="s">
        <v>75</v>
      </c>
      <c r="BC64" s="131"/>
      <c r="BD64" s="131"/>
      <c r="BE64" s="131"/>
      <c r="BF64" s="131"/>
      <c r="BG64" s="132"/>
      <c r="BH64" s="50"/>
      <c r="BI64" s="51"/>
      <c r="BJ64" s="47">
        <f t="shared" si="48"/>
        <v>13.2</v>
      </c>
      <c r="BL64" s="51"/>
      <c r="BM64" s="51"/>
    </row>
    <row r="65" spans="1:65" s="44" customFormat="1" ht="39" customHeight="1" x14ac:dyDescent="0.2">
      <c r="A65" s="55">
        <v>3</v>
      </c>
      <c r="B65" s="147" t="s">
        <v>146</v>
      </c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8"/>
      <c r="P65" s="149">
        <v>4</v>
      </c>
      <c r="Q65" s="150"/>
      <c r="R65" s="150">
        <f t="shared" si="46"/>
        <v>120</v>
      </c>
      <c r="S65" s="150"/>
      <c r="T65" s="150">
        <v>60</v>
      </c>
      <c r="U65" s="151"/>
      <c r="V65" s="105">
        <v>18</v>
      </c>
      <c r="W65" s="106"/>
      <c r="X65" s="106">
        <v>10</v>
      </c>
      <c r="Y65" s="106"/>
      <c r="Z65" s="106"/>
      <c r="AA65" s="106"/>
      <c r="AB65" s="106">
        <v>8</v>
      </c>
      <c r="AC65" s="107"/>
      <c r="AD65" s="105">
        <f>R65-V65</f>
        <v>102</v>
      </c>
      <c r="AE65" s="106"/>
      <c r="AF65" s="117"/>
      <c r="AG65" s="118"/>
      <c r="AH65" s="116"/>
      <c r="AI65" s="117"/>
      <c r="AJ65" s="117"/>
      <c r="AK65" s="117"/>
      <c r="AL65" s="117"/>
      <c r="AM65" s="117"/>
      <c r="AN65" s="117">
        <v>4</v>
      </c>
      <c r="AO65" s="118"/>
      <c r="AP65" s="116"/>
      <c r="AQ65" s="117"/>
      <c r="AR65" s="117"/>
      <c r="AS65" s="117"/>
      <c r="AT65" s="117"/>
      <c r="AU65" s="117"/>
      <c r="AV65" s="117">
        <v>18</v>
      </c>
      <c r="AW65" s="117"/>
      <c r="AX65" s="117"/>
      <c r="AY65" s="117"/>
      <c r="AZ65" s="117"/>
      <c r="BA65" s="118"/>
      <c r="BB65" s="105" t="s">
        <v>75</v>
      </c>
      <c r="BC65" s="106"/>
      <c r="BD65" s="106"/>
      <c r="BE65" s="106"/>
      <c r="BF65" s="106"/>
      <c r="BG65" s="107"/>
      <c r="BH65" s="50"/>
      <c r="BI65" s="51"/>
      <c r="BJ65" s="47">
        <f t="shared" si="48"/>
        <v>18</v>
      </c>
      <c r="BL65" s="51"/>
      <c r="BM65" s="51"/>
    </row>
    <row r="66" spans="1:65" s="44" customFormat="1" ht="36.75" customHeight="1" x14ac:dyDescent="0.2">
      <c r="A66" s="55">
        <v>4</v>
      </c>
      <c r="B66" s="147" t="s">
        <v>97</v>
      </c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8"/>
      <c r="P66" s="149">
        <v>4</v>
      </c>
      <c r="Q66" s="150"/>
      <c r="R66" s="150">
        <f t="shared" si="46"/>
        <v>120</v>
      </c>
      <c r="S66" s="150"/>
      <c r="T66" s="150">
        <v>60</v>
      </c>
      <c r="U66" s="151"/>
      <c r="V66" s="105">
        <v>18</v>
      </c>
      <c r="W66" s="106"/>
      <c r="X66" s="106">
        <v>10</v>
      </c>
      <c r="Y66" s="106"/>
      <c r="Z66" s="106"/>
      <c r="AA66" s="106"/>
      <c r="AB66" s="106">
        <v>8</v>
      </c>
      <c r="AC66" s="107"/>
      <c r="AD66" s="105">
        <f>R66-V66</f>
        <v>102</v>
      </c>
      <c r="AE66" s="106"/>
      <c r="AF66" s="117"/>
      <c r="AG66" s="118"/>
      <c r="AH66" s="116"/>
      <c r="AI66" s="117"/>
      <c r="AJ66" s="117"/>
      <c r="AK66" s="117"/>
      <c r="AL66" s="117"/>
      <c r="AM66" s="117"/>
      <c r="AN66" s="117">
        <v>4</v>
      </c>
      <c r="AO66" s="118"/>
      <c r="AP66" s="116"/>
      <c r="AQ66" s="117"/>
      <c r="AR66" s="117"/>
      <c r="AS66" s="117"/>
      <c r="AT66" s="117"/>
      <c r="AU66" s="117"/>
      <c r="AV66" s="117">
        <v>18</v>
      </c>
      <c r="AW66" s="117"/>
      <c r="AX66" s="117"/>
      <c r="AY66" s="117"/>
      <c r="AZ66" s="117"/>
      <c r="BA66" s="118"/>
      <c r="BB66" s="105" t="s">
        <v>75</v>
      </c>
      <c r="BC66" s="106"/>
      <c r="BD66" s="106"/>
      <c r="BE66" s="106"/>
      <c r="BF66" s="106"/>
      <c r="BG66" s="107"/>
      <c r="BH66" s="50"/>
      <c r="BI66" s="51"/>
      <c r="BJ66" s="47">
        <f t="shared" si="48"/>
        <v>18</v>
      </c>
      <c r="BL66" s="51"/>
      <c r="BM66" s="51"/>
    </row>
    <row r="67" spans="1:65" s="44" customFormat="1" ht="16.5" customHeight="1" x14ac:dyDescent="0.2">
      <c r="A67" s="55">
        <v>5</v>
      </c>
      <c r="B67" s="139" t="s">
        <v>77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40"/>
      <c r="P67" s="141">
        <v>3</v>
      </c>
      <c r="Q67" s="142"/>
      <c r="R67" s="136">
        <v>90</v>
      </c>
      <c r="S67" s="136"/>
      <c r="T67" s="143">
        <v>44</v>
      </c>
      <c r="U67" s="144"/>
      <c r="V67" s="138">
        <v>12</v>
      </c>
      <c r="W67" s="136"/>
      <c r="X67" s="136">
        <v>12</v>
      </c>
      <c r="Y67" s="136"/>
      <c r="Z67" s="136"/>
      <c r="AA67" s="136"/>
      <c r="AB67" s="136"/>
      <c r="AC67" s="137"/>
      <c r="AD67" s="138">
        <v>78</v>
      </c>
      <c r="AE67" s="136"/>
      <c r="AF67" s="136"/>
      <c r="AG67" s="137"/>
      <c r="AH67" s="138"/>
      <c r="AI67" s="136"/>
      <c r="AJ67" s="136"/>
      <c r="AK67" s="136"/>
      <c r="AL67" s="136"/>
      <c r="AM67" s="136"/>
      <c r="AN67" s="136">
        <v>4</v>
      </c>
      <c r="AO67" s="137"/>
      <c r="AP67" s="138"/>
      <c r="AQ67" s="136"/>
      <c r="AR67" s="136"/>
      <c r="AS67" s="136"/>
      <c r="AT67" s="136"/>
      <c r="AU67" s="136"/>
      <c r="AV67" s="136">
        <v>12</v>
      </c>
      <c r="AW67" s="136"/>
      <c r="AX67" s="136"/>
      <c r="AY67" s="136"/>
      <c r="AZ67" s="136"/>
      <c r="BA67" s="137"/>
      <c r="BB67" s="130" t="s">
        <v>78</v>
      </c>
      <c r="BC67" s="131"/>
      <c r="BD67" s="131"/>
      <c r="BE67" s="131"/>
      <c r="BF67" s="131"/>
      <c r="BG67" s="132"/>
      <c r="BH67" s="78" t="s">
        <v>79</v>
      </c>
      <c r="BI67" s="51"/>
      <c r="BJ67" s="47">
        <f t="shared" si="48"/>
        <v>13.2</v>
      </c>
      <c r="BL67" s="51"/>
      <c r="BM67" s="51"/>
    </row>
    <row r="68" spans="1:65" ht="18" customHeight="1" x14ac:dyDescent="0.2">
      <c r="A68" s="64">
        <v>6</v>
      </c>
      <c r="B68" s="121" t="s">
        <v>91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2"/>
      <c r="P68" s="133">
        <v>4.5</v>
      </c>
      <c r="Q68" s="134"/>
      <c r="R68" s="117">
        <f t="shared" si="46"/>
        <v>135</v>
      </c>
      <c r="S68" s="117"/>
      <c r="T68" s="134">
        <v>66</v>
      </c>
      <c r="U68" s="135"/>
      <c r="V68" s="116">
        <v>18</v>
      </c>
      <c r="W68" s="117"/>
      <c r="X68" s="106">
        <v>10</v>
      </c>
      <c r="Y68" s="106"/>
      <c r="Z68" s="106"/>
      <c r="AA68" s="106"/>
      <c r="AB68" s="106">
        <v>8</v>
      </c>
      <c r="AC68" s="107"/>
      <c r="AD68" s="105"/>
      <c r="AE68" s="106"/>
      <c r="AF68" s="117"/>
      <c r="AG68" s="118"/>
      <c r="AH68" s="116"/>
      <c r="AI68" s="117"/>
      <c r="AJ68" s="117"/>
      <c r="AK68" s="117"/>
      <c r="AL68" s="117"/>
      <c r="AM68" s="117"/>
      <c r="AN68" s="117">
        <v>4</v>
      </c>
      <c r="AO68" s="118"/>
      <c r="AP68" s="116"/>
      <c r="AQ68" s="117"/>
      <c r="AR68" s="117"/>
      <c r="AS68" s="117"/>
      <c r="AT68" s="117"/>
      <c r="AU68" s="117"/>
      <c r="AV68" s="117">
        <v>18</v>
      </c>
      <c r="AW68" s="117"/>
      <c r="AX68" s="117"/>
      <c r="AY68" s="117"/>
      <c r="AZ68" s="117"/>
      <c r="BA68" s="118"/>
      <c r="BB68" s="105" t="s">
        <v>75</v>
      </c>
      <c r="BC68" s="106"/>
      <c r="BD68" s="106"/>
      <c r="BE68" s="106"/>
      <c r="BF68" s="106"/>
      <c r="BG68" s="107"/>
      <c r="BH68" s="41"/>
      <c r="BI68" s="14"/>
      <c r="BJ68" s="40">
        <f t="shared" si="48"/>
        <v>19.8</v>
      </c>
      <c r="BL68" s="14"/>
      <c r="BM68" s="14"/>
    </row>
    <row r="69" spans="1:65" ht="18" customHeight="1" x14ac:dyDescent="0.2">
      <c r="A69" s="64">
        <v>7</v>
      </c>
      <c r="B69" s="127" t="s">
        <v>88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8"/>
      <c r="P69" s="105">
        <v>3</v>
      </c>
      <c r="Q69" s="106"/>
      <c r="R69" s="106">
        <f>P69*30</f>
        <v>90</v>
      </c>
      <c r="S69" s="106"/>
      <c r="T69" s="106">
        <v>34</v>
      </c>
      <c r="U69" s="129"/>
      <c r="V69" s="116">
        <v>10</v>
      </c>
      <c r="W69" s="117"/>
      <c r="X69" s="117">
        <v>6</v>
      </c>
      <c r="Y69" s="117"/>
      <c r="Z69" s="117">
        <v>4</v>
      </c>
      <c r="AA69" s="117"/>
      <c r="AB69" s="117"/>
      <c r="AC69" s="118"/>
      <c r="AD69" s="126">
        <f>R69-V69</f>
        <v>80</v>
      </c>
      <c r="AE69" s="117"/>
      <c r="AF69" s="117"/>
      <c r="AG69" s="118"/>
      <c r="AH69" s="116"/>
      <c r="AI69" s="117"/>
      <c r="AJ69" s="117"/>
      <c r="AK69" s="117"/>
      <c r="AL69" s="117"/>
      <c r="AM69" s="117"/>
      <c r="AN69" s="117">
        <v>2</v>
      </c>
      <c r="AO69" s="118"/>
      <c r="AP69" s="116">
        <v>10</v>
      </c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8"/>
      <c r="BB69" s="105" t="s">
        <v>99</v>
      </c>
      <c r="BC69" s="106"/>
      <c r="BD69" s="106"/>
      <c r="BE69" s="106"/>
      <c r="BF69" s="106"/>
      <c r="BG69" s="107"/>
      <c r="BH69" s="41"/>
      <c r="BI69" s="14"/>
      <c r="BJ69" s="40">
        <f t="shared" si="48"/>
        <v>10.199999999999999</v>
      </c>
      <c r="BL69" s="14"/>
      <c r="BM69" s="14"/>
    </row>
    <row r="70" spans="1:65" ht="31.15" customHeight="1" x14ac:dyDescent="0.2">
      <c r="A70" s="64">
        <v>8</v>
      </c>
      <c r="B70" s="121" t="s">
        <v>89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2"/>
      <c r="P70" s="123">
        <v>4</v>
      </c>
      <c r="Q70" s="124"/>
      <c r="R70" s="124">
        <f t="shared" ref="R70:R72" si="49">P70*30</f>
        <v>120</v>
      </c>
      <c r="S70" s="124"/>
      <c r="T70" s="124">
        <v>60</v>
      </c>
      <c r="U70" s="125"/>
      <c r="V70" s="119">
        <v>18</v>
      </c>
      <c r="W70" s="87"/>
      <c r="X70" s="87">
        <v>10</v>
      </c>
      <c r="Y70" s="87"/>
      <c r="Z70" s="87"/>
      <c r="AA70" s="87"/>
      <c r="AB70" s="87">
        <v>8</v>
      </c>
      <c r="AC70" s="88"/>
      <c r="AD70" s="119">
        <f t="shared" ref="AD70:AD71" si="50">R70-V70</f>
        <v>102</v>
      </c>
      <c r="AE70" s="87"/>
      <c r="AF70" s="87"/>
      <c r="AG70" s="88"/>
      <c r="AH70" s="119"/>
      <c r="AI70" s="87"/>
      <c r="AJ70" s="87"/>
      <c r="AK70" s="87"/>
      <c r="AL70" s="87"/>
      <c r="AM70" s="87"/>
      <c r="AN70" s="87">
        <v>2</v>
      </c>
      <c r="AO70" s="88"/>
      <c r="AP70" s="116">
        <v>18</v>
      </c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8"/>
      <c r="BB70" s="105" t="s">
        <v>75</v>
      </c>
      <c r="BC70" s="106"/>
      <c r="BD70" s="106"/>
      <c r="BE70" s="106"/>
      <c r="BF70" s="106"/>
      <c r="BG70" s="107"/>
      <c r="BH70" s="41"/>
      <c r="BI70" s="14"/>
      <c r="BJ70" s="40">
        <f t="shared" si="48"/>
        <v>18</v>
      </c>
      <c r="BL70" s="14"/>
      <c r="BM70" s="14"/>
    </row>
    <row r="71" spans="1:65" ht="34.9" customHeight="1" x14ac:dyDescent="0.2">
      <c r="A71" s="64">
        <v>9</v>
      </c>
      <c r="B71" s="121" t="s">
        <v>90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2"/>
      <c r="P71" s="123">
        <v>5</v>
      </c>
      <c r="Q71" s="124"/>
      <c r="R71" s="124">
        <f t="shared" si="49"/>
        <v>150</v>
      </c>
      <c r="S71" s="124"/>
      <c r="T71" s="124">
        <v>72</v>
      </c>
      <c r="U71" s="125"/>
      <c r="V71" s="119">
        <v>20</v>
      </c>
      <c r="W71" s="87"/>
      <c r="X71" s="87">
        <v>12</v>
      </c>
      <c r="Y71" s="87"/>
      <c r="Z71" s="87"/>
      <c r="AA71" s="87"/>
      <c r="AB71" s="87">
        <v>8</v>
      </c>
      <c r="AC71" s="88"/>
      <c r="AD71" s="119">
        <f t="shared" si="50"/>
        <v>130</v>
      </c>
      <c r="AE71" s="87"/>
      <c r="AF71" s="87"/>
      <c r="AG71" s="88"/>
      <c r="AH71" s="119"/>
      <c r="AI71" s="87"/>
      <c r="AJ71" s="87"/>
      <c r="AK71" s="87"/>
      <c r="AL71" s="87">
        <v>4</v>
      </c>
      <c r="AM71" s="87"/>
      <c r="AN71" s="87"/>
      <c r="AO71" s="88"/>
      <c r="AP71" s="116"/>
      <c r="AQ71" s="117"/>
      <c r="AR71" s="117"/>
      <c r="AS71" s="117"/>
      <c r="AT71" s="117"/>
      <c r="AU71" s="117"/>
      <c r="AV71" s="117">
        <v>20</v>
      </c>
      <c r="AW71" s="117"/>
      <c r="AX71" s="117"/>
      <c r="AY71" s="117"/>
      <c r="AZ71" s="117"/>
      <c r="BA71" s="118"/>
      <c r="BB71" s="105" t="s">
        <v>75</v>
      </c>
      <c r="BC71" s="106"/>
      <c r="BD71" s="106"/>
      <c r="BE71" s="106"/>
      <c r="BF71" s="106"/>
      <c r="BG71" s="107"/>
      <c r="BH71" s="41"/>
      <c r="BI71" s="14"/>
      <c r="BJ71" s="40">
        <f t="shared" si="48"/>
        <v>21.599999999999998</v>
      </c>
      <c r="BL71" s="14"/>
      <c r="BM71" s="14"/>
    </row>
    <row r="72" spans="1:65" ht="39.6" customHeight="1" thickBot="1" x14ac:dyDescent="0.25">
      <c r="A72" s="65">
        <v>10</v>
      </c>
      <c r="B72" s="108" t="s">
        <v>87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9"/>
      <c r="P72" s="110">
        <v>12</v>
      </c>
      <c r="Q72" s="111"/>
      <c r="R72" s="111">
        <f t="shared" si="49"/>
        <v>360</v>
      </c>
      <c r="S72" s="111"/>
      <c r="T72" s="111"/>
      <c r="U72" s="112"/>
      <c r="V72" s="113"/>
      <c r="W72" s="114"/>
      <c r="X72" s="114"/>
      <c r="Y72" s="114"/>
      <c r="Z72" s="114"/>
      <c r="AA72" s="114"/>
      <c r="AB72" s="114"/>
      <c r="AC72" s="115"/>
      <c r="AD72" s="113">
        <v>240</v>
      </c>
      <c r="AE72" s="114"/>
      <c r="AF72" s="114">
        <v>120</v>
      </c>
      <c r="AG72" s="115"/>
      <c r="AH72" s="113"/>
      <c r="AI72" s="114"/>
      <c r="AJ72" s="114"/>
      <c r="AK72" s="114"/>
      <c r="AL72" s="114"/>
      <c r="AM72" s="114"/>
      <c r="AN72" s="114">
        <v>4</v>
      </c>
      <c r="AO72" s="115"/>
      <c r="AP72" s="103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20"/>
      <c r="BB72" s="82" t="s">
        <v>75</v>
      </c>
      <c r="BC72" s="83"/>
      <c r="BD72" s="83"/>
      <c r="BE72" s="83"/>
      <c r="BF72" s="83"/>
      <c r="BG72" s="86"/>
      <c r="BH72" s="42"/>
      <c r="BI72" s="14"/>
      <c r="BJ72" s="40">
        <f t="shared" si="48"/>
        <v>0</v>
      </c>
      <c r="BL72" s="14"/>
      <c r="BM72" s="14"/>
    </row>
    <row r="73" spans="1:65" s="17" customFormat="1" ht="18" customHeight="1" thickBot="1" x14ac:dyDescent="0.25">
      <c r="A73" s="99" t="s">
        <v>52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>
        <f>SUM(P63:Q72)</f>
        <v>47.5</v>
      </c>
      <c r="Q73" s="102"/>
      <c r="R73" s="97">
        <f>SUM(R63:S72)</f>
        <v>1425</v>
      </c>
      <c r="S73" s="98"/>
      <c r="T73" s="97">
        <f>SUM(T63:U72)</f>
        <v>484</v>
      </c>
      <c r="U73" s="98"/>
      <c r="V73" s="97">
        <f>SUM(V63:W72)</f>
        <v>138</v>
      </c>
      <c r="W73" s="98"/>
      <c r="X73" s="97">
        <f>SUM(X63:Y72)</f>
        <v>86</v>
      </c>
      <c r="Y73" s="98"/>
      <c r="Z73" s="97">
        <f>SUM(Z63:AA72)</f>
        <v>4</v>
      </c>
      <c r="AA73" s="98"/>
      <c r="AB73" s="97">
        <f>SUM(AB63:AC72)</f>
        <v>48</v>
      </c>
      <c r="AC73" s="98"/>
      <c r="AD73" s="97">
        <f>SUM(AD63:AE72)</f>
        <v>1050</v>
      </c>
      <c r="AE73" s="98"/>
      <c r="AF73" s="97">
        <f>SUM(AF63:AG72)</f>
        <v>120</v>
      </c>
      <c r="AG73" s="98"/>
      <c r="AH73" s="97">
        <f>SUM(AH63:AI72)</f>
        <v>0</v>
      </c>
      <c r="AI73" s="98"/>
      <c r="AJ73" s="97">
        <f>SUM(AJ63:AK72)</f>
        <v>0</v>
      </c>
      <c r="AK73" s="98"/>
      <c r="AL73" s="97">
        <f>COUNT(AL63:AM72)</f>
        <v>3</v>
      </c>
      <c r="AM73" s="98"/>
      <c r="AN73" s="97">
        <f>COUNT(AN63:AO72)</f>
        <v>7</v>
      </c>
      <c r="AO73" s="98"/>
      <c r="AP73" s="91">
        <f t="shared" ref="AP73" si="51">SUM(AP63:AR72)</f>
        <v>52</v>
      </c>
      <c r="AQ73" s="92"/>
      <c r="AR73" s="93"/>
      <c r="AS73" s="91">
        <f t="shared" ref="AS73" si="52">SUM(AS63:AU72)</f>
        <v>0</v>
      </c>
      <c r="AT73" s="92"/>
      <c r="AU73" s="93"/>
      <c r="AV73" s="91">
        <f t="shared" ref="AV73" si="53">SUM(AV63:AX72)</f>
        <v>86</v>
      </c>
      <c r="AW73" s="92"/>
      <c r="AX73" s="93"/>
      <c r="AY73" s="91">
        <f>SUM(AY63:BA72)</f>
        <v>0</v>
      </c>
      <c r="AZ73" s="92"/>
      <c r="BA73" s="93"/>
      <c r="BB73" s="94"/>
      <c r="BC73" s="95"/>
      <c r="BD73" s="95"/>
      <c r="BE73" s="95"/>
      <c r="BF73" s="95"/>
      <c r="BG73" s="96"/>
      <c r="BH73" s="77"/>
      <c r="BI73" s="34"/>
      <c r="BL73" s="34"/>
      <c r="BM73" s="34"/>
    </row>
    <row r="74" spans="1:65" s="44" customFormat="1" ht="21.75" customHeight="1" thickBot="1" x14ac:dyDescent="0.25">
      <c r="A74" s="321" t="s">
        <v>104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356"/>
      <c r="BI74" s="43"/>
      <c r="BJ74" s="43"/>
    </row>
    <row r="75" spans="1:65" s="48" customFormat="1" ht="37.5" customHeight="1" x14ac:dyDescent="0.2">
      <c r="A75" s="67">
        <v>1</v>
      </c>
      <c r="B75" s="357" t="s">
        <v>105</v>
      </c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2"/>
      <c r="P75" s="173">
        <v>4.5</v>
      </c>
      <c r="Q75" s="174"/>
      <c r="R75" s="174">
        <f t="shared" ref="R75:R79" si="54">P75*30</f>
        <v>135</v>
      </c>
      <c r="S75" s="174"/>
      <c r="T75" s="174">
        <v>66</v>
      </c>
      <c r="U75" s="358"/>
      <c r="V75" s="160">
        <f>SUM(X75:AC75)</f>
        <v>20</v>
      </c>
      <c r="W75" s="145"/>
      <c r="X75" s="145">
        <v>12</v>
      </c>
      <c r="Y75" s="145"/>
      <c r="Z75" s="145"/>
      <c r="AA75" s="145"/>
      <c r="AB75" s="145">
        <v>8</v>
      </c>
      <c r="AC75" s="359"/>
      <c r="AD75" s="160">
        <f t="shared" ref="AD75:AD76" si="55">R75-V75</f>
        <v>115</v>
      </c>
      <c r="AE75" s="145"/>
      <c r="AF75" s="145"/>
      <c r="AG75" s="359"/>
      <c r="AH75" s="160"/>
      <c r="AI75" s="145"/>
      <c r="AJ75" s="145"/>
      <c r="AK75" s="145"/>
      <c r="AL75" s="145"/>
      <c r="AM75" s="145"/>
      <c r="AN75" s="145">
        <v>4</v>
      </c>
      <c r="AO75" s="359"/>
      <c r="AP75" s="176"/>
      <c r="AQ75" s="131"/>
      <c r="AR75" s="131"/>
      <c r="AS75" s="131"/>
      <c r="AT75" s="131"/>
      <c r="AU75" s="131"/>
      <c r="AV75" s="131">
        <v>10</v>
      </c>
      <c r="AW75" s="131"/>
      <c r="AX75" s="131"/>
      <c r="AY75" s="131">
        <v>10</v>
      </c>
      <c r="AZ75" s="131"/>
      <c r="BA75" s="177"/>
      <c r="BB75" s="160" t="s">
        <v>75</v>
      </c>
      <c r="BC75" s="145"/>
      <c r="BD75" s="145"/>
      <c r="BE75" s="145"/>
      <c r="BF75" s="145"/>
      <c r="BG75" s="146"/>
      <c r="BH75" s="58"/>
      <c r="BI75" s="46"/>
      <c r="BJ75" s="47">
        <f t="shared" ref="BJ75:BJ85" si="56">T75*0.3</f>
        <v>19.8</v>
      </c>
      <c r="BL75" s="46"/>
      <c r="BM75" s="46"/>
    </row>
    <row r="76" spans="1:65" s="44" customFormat="1" ht="18" customHeight="1" x14ac:dyDescent="0.2">
      <c r="A76" s="59">
        <v>2</v>
      </c>
      <c r="B76" s="360" t="s">
        <v>106</v>
      </c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2"/>
      <c r="P76" s="163">
        <v>4</v>
      </c>
      <c r="Q76" s="164"/>
      <c r="R76" s="164">
        <f t="shared" si="54"/>
        <v>120</v>
      </c>
      <c r="S76" s="164"/>
      <c r="T76" s="164">
        <v>60</v>
      </c>
      <c r="U76" s="361"/>
      <c r="V76" s="130">
        <f>SUM(X76:AC76)</f>
        <v>18</v>
      </c>
      <c r="W76" s="131"/>
      <c r="X76" s="131">
        <v>10</v>
      </c>
      <c r="Y76" s="131"/>
      <c r="Z76" s="131"/>
      <c r="AA76" s="131"/>
      <c r="AB76" s="131">
        <v>8</v>
      </c>
      <c r="AC76" s="177"/>
      <c r="AD76" s="130">
        <f t="shared" si="55"/>
        <v>102</v>
      </c>
      <c r="AE76" s="131"/>
      <c r="AF76" s="131"/>
      <c r="AG76" s="177"/>
      <c r="AH76" s="130"/>
      <c r="AI76" s="131"/>
      <c r="AJ76" s="131"/>
      <c r="AK76" s="131"/>
      <c r="AL76" s="131">
        <v>2</v>
      </c>
      <c r="AM76" s="131"/>
      <c r="AN76" s="131"/>
      <c r="AO76" s="177"/>
      <c r="AP76" s="176">
        <v>18</v>
      </c>
      <c r="AQ76" s="131"/>
      <c r="AR76" s="131"/>
      <c r="AS76" s="131"/>
      <c r="AT76" s="131"/>
      <c r="AU76" s="131"/>
      <c r="AV76" s="131"/>
      <c r="AW76" s="131"/>
      <c r="AX76" s="131"/>
      <c r="AY76" s="131"/>
      <c r="AZ76" s="131"/>
      <c r="BA76" s="177"/>
      <c r="BB76" s="130" t="s">
        <v>75</v>
      </c>
      <c r="BC76" s="131"/>
      <c r="BD76" s="131"/>
      <c r="BE76" s="131"/>
      <c r="BF76" s="131"/>
      <c r="BG76" s="132"/>
      <c r="BH76" s="50"/>
      <c r="BI76" s="51"/>
      <c r="BJ76" s="47">
        <f t="shared" si="56"/>
        <v>18</v>
      </c>
      <c r="BL76" s="51"/>
      <c r="BM76" s="51"/>
    </row>
    <row r="77" spans="1:65" s="44" customFormat="1" ht="18" customHeight="1" x14ac:dyDescent="0.2">
      <c r="A77" s="59">
        <v>3</v>
      </c>
      <c r="B77" s="360" t="s">
        <v>107</v>
      </c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2"/>
      <c r="P77" s="163">
        <v>5.5</v>
      </c>
      <c r="Q77" s="164"/>
      <c r="R77" s="164">
        <f t="shared" ref="R77" si="57">P77*30</f>
        <v>165</v>
      </c>
      <c r="S77" s="164"/>
      <c r="T77" s="164">
        <v>82</v>
      </c>
      <c r="U77" s="361"/>
      <c r="V77" s="130">
        <f>SUM(X77:AC77)</f>
        <v>24</v>
      </c>
      <c r="W77" s="131"/>
      <c r="X77" s="131">
        <v>14</v>
      </c>
      <c r="Y77" s="131"/>
      <c r="Z77" s="131"/>
      <c r="AA77" s="131"/>
      <c r="AB77" s="131">
        <v>10</v>
      </c>
      <c r="AC77" s="177"/>
      <c r="AD77" s="130">
        <f t="shared" ref="AD77" si="58">R77-V77</f>
        <v>141</v>
      </c>
      <c r="AE77" s="131"/>
      <c r="AF77" s="131"/>
      <c r="AG77" s="177"/>
      <c r="AH77" s="130"/>
      <c r="AI77" s="131"/>
      <c r="AJ77" s="131"/>
      <c r="AK77" s="131"/>
      <c r="AL77" s="131">
        <v>4</v>
      </c>
      <c r="AM77" s="131"/>
      <c r="AN77" s="131"/>
      <c r="AO77" s="177"/>
      <c r="AP77" s="176"/>
      <c r="AQ77" s="131"/>
      <c r="AR77" s="131"/>
      <c r="AS77" s="131"/>
      <c r="AT77" s="131"/>
      <c r="AU77" s="131"/>
      <c r="AV77" s="131">
        <v>20</v>
      </c>
      <c r="AW77" s="131"/>
      <c r="AX77" s="131"/>
      <c r="AY77" s="131">
        <v>4</v>
      </c>
      <c r="AZ77" s="131"/>
      <c r="BA77" s="177"/>
      <c r="BB77" s="130" t="s">
        <v>75</v>
      </c>
      <c r="BC77" s="131"/>
      <c r="BD77" s="131"/>
      <c r="BE77" s="131"/>
      <c r="BF77" s="131"/>
      <c r="BG77" s="132"/>
      <c r="BH77" s="50"/>
      <c r="BI77" s="51"/>
      <c r="BJ77" s="47">
        <f t="shared" ref="BJ77" si="59">T77*0.3</f>
        <v>24.599999999999998</v>
      </c>
      <c r="BL77" s="51"/>
      <c r="BM77" s="51"/>
    </row>
    <row r="78" spans="1:65" s="44" customFormat="1" ht="25.5" customHeight="1" x14ac:dyDescent="0.2">
      <c r="A78" s="59">
        <v>4</v>
      </c>
      <c r="B78" s="147" t="s">
        <v>147</v>
      </c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8"/>
      <c r="P78" s="163">
        <v>4</v>
      </c>
      <c r="Q78" s="164"/>
      <c r="R78" s="165">
        <f t="shared" si="54"/>
        <v>120</v>
      </c>
      <c r="S78" s="187"/>
      <c r="T78" s="165">
        <v>60</v>
      </c>
      <c r="U78" s="362"/>
      <c r="V78" s="130">
        <f t="shared" ref="V78:V79" si="60">SUM(X78:AC78)</f>
        <v>18</v>
      </c>
      <c r="W78" s="131"/>
      <c r="X78" s="131">
        <v>10</v>
      </c>
      <c r="Y78" s="176"/>
      <c r="Z78" s="132"/>
      <c r="AA78" s="176"/>
      <c r="AB78" s="131">
        <v>8</v>
      </c>
      <c r="AC78" s="177"/>
      <c r="AD78" s="130">
        <f t="shared" ref="AD78:AD83" si="61">R78-V78</f>
        <v>102</v>
      </c>
      <c r="AE78" s="131"/>
      <c r="AF78" s="231"/>
      <c r="AG78" s="303"/>
      <c r="AH78" s="230"/>
      <c r="AI78" s="231"/>
      <c r="AJ78" s="231"/>
      <c r="AK78" s="231"/>
      <c r="AL78" s="231"/>
      <c r="AM78" s="231"/>
      <c r="AN78" s="231">
        <v>2</v>
      </c>
      <c r="AO78" s="303"/>
      <c r="AP78" s="363">
        <v>18</v>
      </c>
      <c r="AQ78" s="364"/>
      <c r="AR78" s="364"/>
      <c r="AS78" s="364"/>
      <c r="AT78" s="364"/>
      <c r="AU78" s="364"/>
      <c r="AV78" s="364"/>
      <c r="AW78" s="364"/>
      <c r="AX78" s="364"/>
      <c r="AY78" s="364"/>
      <c r="AZ78" s="364"/>
      <c r="BA78" s="365"/>
      <c r="BB78" s="130" t="s">
        <v>75</v>
      </c>
      <c r="BC78" s="131"/>
      <c r="BD78" s="131"/>
      <c r="BE78" s="131"/>
      <c r="BF78" s="131"/>
      <c r="BG78" s="132"/>
      <c r="BH78" s="50"/>
      <c r="BI78" s="51"/>
      <c r="BJ78" s="47">
        <f t="shared" si="56"/>
        <v>18</v>
      </c>
      <c r="BL78" s="51"/>
      <c r="BM78" s="51"/>
    </row>
    <row r="79" spans="1:65" s="44" customFormat="1" ht="25.5" customHeight="1" x14ac:dyDescent="0.2">
      <c r="A79" s="59">
        <v>5</v>
      </c>
      <c r="B79" s="147" t="s">
        <v>148</v>
      </c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8"/>
      <c r="P79" s="163">
        <v>4</v>
      </c>
      <c r="Q79" s="164"/>
      <c r="R79" s="165">
        <f t="shared" si="54"/>
        <v>120</v>
      </c>
      <c r="S79" s="187"/>
      <c r="T79" s="165">
        <v>60</v>
      </c>
      <c r="U79" s="362"/>
      <c r="V79" s="130">
        <f t="shared" si="60"/>
        <v>18</v>
      </c>
      <c r="W79" s="131"/>
      <c r="X79" s="131">
        <v>10</v>
      </c>
      <c r="Y79" s="176"/>
      <c r="Z79" s="132"/>
      <c r="AA79" s="176"/>
      <c r="AB79" s="131">
        <v>8</v>
      </c>
      <c r="AC79" s="177"/>
      <c r="AD79" s="130">
        <f t="shared" si="61"/>
        <v>102</v>
      </c>
      <c r="AE79" s="131"/>
      <c r="AF79" s="231"/>
      <c r="AG79" s="303"/>
      <c r="AH79" s="230"/>
      <c r="AI79" s="231"/>
      <c r="AJ79" s="231"/>
      <c r="AK79" s="231"/>
      <c r="AL79" s="231"/>
      <c r="AM79" s="231"/>
      <c r="AN79" s="231">
        <v>4</v>
      </c>
      <c r="AO79" s="303"/>
      <c r="AP79" s="278"/>
      <c r="AQ79" s="231"/>
      <c r="AR79" s="231"/>
      <c r="AS79" s="231"/>
      <c r="AT79" s="231"/>
      <c r="AU79" s="231"/>
      <c r="AV79" s="231">
        <v>14</v>
      </c>
      <c r="AW79" s="231"/>
      <c r="AX79" s="231"/>
      <c r="AY79" s="231">
        <v>4</v>
      </c>
      <c r="AZ79" s="231"/>
      <c r="BA79" s="303"/>
      <c r="BB79" s="130" t="s">
        <v>75</v>
      </c>
      <c r="BC79" s="131"/>
      <c r="BD79" s="131"/>
      <c r="BE79" s="131"/>
      <c r="BF79" s="131"/>
      <c r="BG79" s="132"/>
      <c r="BH79" s="50"/>
      <c r="BI79" s="51"/>
      <c r="BJ79" s="47">
        <f t="shared" si="56"/>
        <v>18</v>
      </c>
      <c r="BL79" s="51"/>
      <c r="BM79" s="51"/>
    </row>
    <row r="80" spans="1:65" s="44" customFormat="1" ht="25.5" customHeight="1" x14ac:dyDescent="0.2">
      <c r="A80" s="59">
        <v>6</v>
      </c>
      <c r="B80" s="147" t="s">
        <v>149</v>
      </c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8"/>
      <c r="P80" s="163">
        <v>4</v>
      </c>
      <c r="Q80" s="164"/>
      <c r="R80" s="165">
        <f t="shared" ref="R80:R81" si="62">P80*30</f>
        <v>120</v>
      </c>
      <c r="S80" s="187"/>
      <c r="T80" s="165">
        <v>60</v>
      </c>
      <c r="U80" s="362"/>
      <c r="V80" s="130">
        <f t="shared" ref="V80:V81" si="63">SUM(X80:AC80)</f>
        <v>18</v>
      </c>
      <c r="W80" s="131"/>
      <c r="X80" s="131">
        <v>10</v>
      </c>
      <c r="Y80" s="176"/>
      <c r="Z80" s="132"/>
      <c r="AA80" s="176"/>
      <c r="AB80" s="131">
        <v>8</v>
      </c>
      <c r="AC80" s="177"/>
      <c r="AD80" s="130">
        <f t="shared" si="61"/>
        <v>102</v>
      </c>
      <c r="AE80" s="131"/>
      <c r="AF80" s="231"/>
      <c r="AG80" s="303"/>
      <c r="AH80" s="230"/>
      <c r="AI80" s="231"/>
      <c r="AJ80" s="231"/>
      <c r="AK80" s="231"/>
      <c r="AL80" s="231"/>
      <c r="AM80" s="231"/>
      <c r="AN80" s="231">
        <v>2</v>
      </c>
      <c r="AO80" s="303"/>
      <c r="AP80" s="363">
        <v>18</v>
      </c>
      <c r="AQ80" s="364"/>
      <c r="AR80" s="364"/>
      <c r="AS80" s="364"/>
      <c r="AT80" s="364"/>
      <c r="AU80" s="364"/>
      <c r="AV80" s="364"/>
      <c r="AW80" s="364"/>
      <c r="AX80" s="364"/>
      <c r="AY80" s="364"/>
      <c r="AZ80" s="364"/>
      <c r="BA80" s="365"/>
      <c r="BB80" s="130" t="s">
        <v>75</v>
      </c>
      <c r="BC80" s="131"/>
      <c r="BD80" s="131"/>
      <c r="BE80" s="131"/>
      <c r="BF80" s="131"/>
      <c r="BG80" s="132"/>
      <c r="BH80" s="50"/>
      <c r="BI80" s="51"/>
      <c r="BJ80" s="47">
        <f t="shared" ref="BJ80:BJ81" si="64">T80*0.3</f>
        <v>18</v>
      </c>
      <c r="BL80" s="51"/>
      <c r="BM80" s="51"/>
    </row>
    <row r="81" spans="1:65" s="44" customFormat="1" ht="36.75" customHeight="1" x14ac:dyDescent="0.2">
      <c r="A81" s="59">
        <v>7</v>
      </c>
      <c r="B81" s="147" t="s">
        <v>150</v>
      </c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8"/>
      <c r="P81" s="163">
        <v>4</v>
      </c>
      <c r="Q81" s="164"/>
      <c r="R81" s="165">
        <f t="shared" si="62"/>
        <v>120</v>
      </c>
      <c r="S81" s="187"/>
      <c r="T81" s="165">
        <v>60</v>
      </c>
      <c r="U81" s="362"/>
      <c r="V81" s="130">
        <f t="shared" si="63"/>
        <v>18</v>
      </c>
      <c r="W81" s="131"/>
      <c r="X81" s="131">
        <v>10</v>
      </c>
      <c r="Y81" s="176"/>
      <c r="Z81" s="132"/>
      <c r="AA81" s="176"/>
      <c r="AB81" s="131">
        <v>8</v>
      </c>
      <c r="AC81" s="177"/>
      <c r="AD81" s="130">
        <f t="shared" si="61"/>
        <v>102</v>
      </c>
      <c r="AE81" s="131"/>
      <c r="AF81" s="231"/>
      <c r="AG81" s="303"/>
      <c r="AH81" s="230"/>
      <c r="AI81" s="231"/>
      <c r="AJ81" s="231"/>
      <c r="AK81" s="231"/>
      <c r="AL81" s="231"/>
      <c r="AM81" s="231"/>
      <c r="AN81" s="231">
        <v>4</v>
      </c>
      <c r="AO81" s="303"/>
      <c r="AP81" s="278"/>
      <c r="AQ81" s="231"/>
      <c r="AR81" s="231"/>
      <c r="AS81" s="231"/>
      <c r="AT81" s="231"/>
      <c r="AU81" s="231"/>
      <c r="AV81" s="231">
        <v>18</v>
      </c>
      <c r="AW81" s="231"/>
      <c r="AX81" s="231"/>
      <c r="AY81" s="231"/>
      <c r="AZ81" s="231"/>
      <c r="BA81" s="303"/>
      <c r="BB81" s="130" t="s">
        <v>75</v>
      </c>
      <c r="BC81" s="131"/>
      <c r="BD81" s="131"/>
      <c r="BE81" s="131"/>
      <c r="BF81" s="131"/>
      <c r="BG81" s="132"/>
      <c r="BH81" s="50"/>
      <c r="BI81" s="51"/>
      <c r="BJ81" s="47">
        <f t="shared" si="64"/>
        <v>18</v>
      </c>
      <c r="BL81" s="51"/>
      <c r="BM81" s="51"/>
    </row>
    <row r="82" spans="1:65" s="44" customFormat="1" ht="25.5" customHeight="1" x14ac:dyDescent="0.2">
      <c r="A82" s="59">
        <v>8</v>
      </c>
      <c r="B82" s="147" t="s">
        <v>151</v>
      </c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8"/>
      <c r="P82" s="163">
        <v>4</v>
      </c>
      <c r="Q82" s="164"/>
      <c r="R82" s="165">
        <f t="shared" ref="R82:R83" si="65">P82*30</f>
        <v>120</v>
      </c>
      <c r="S82" s="187"/>
      <c r="T82" s="165">
        <v>60</v>
      </c>
      <c r="U82" s="362"/>
      <c r="V82" s="130">
        <f t="shared" ref="V82:V83" si="66">SUM(X82:AC82)</f>
        <v>18</v>
      </c>
      <c r="W82" s="131"/>
      <c r="X82" s="131">
        <v>10</v>
      </c>
      <c r="Y82" s="176"/>
      <c r="Z82" s="132"/>
      <c r="AA82" s="176"/>
      <c r="AB82" s="131">
        <v>8</v>
      </c>
      <c r="AC82" s="177"/>
      <c r="AD82" s="130">
        <f t="shared" si="61"/>
        <v>102</v>
      </c>
      <c r="AE82" s="131"/>
      <c r="AF82" s="231"/>
      <c r="AG82" s="303"/>
      <c r="AH82" s="230"/>
      <c r="AI82" s="231"/>
      <c r="AJ82" s="231"/>
      <c r="AK82" s="231"/>
      <c r="AL82" s="231"/>
      <c r="AM82" s="231"/>
      <c r="AN82" s="231">
        <v>2</v>
      </c>
      <c r="AO82" s="303"/>
      <c r="AP82" s="363">
        <v>18</v>
      </c>
      <c r="AQ82" s="364"/>
      <c r="AR82" s="364"/>
      <c r="AS82" s="364"/>
      <c r="AT82" s="364"/>
      <c r="AU82" s="364"/>
      <c r="AV82" s="364"/>
      <c r="AW82" s="364"/>
      <c r="AX82" s="364"/>
      <c r="AY82" s="364"/>
      <c r="AZ82" s="364"/>
      <c r="BA82" s="365"/>
      <c r="BB82" s="130" t="s">
        <v>75</v>
      </c>
      <c r="BC82" s="131"/>
      <c r="BD82" s="131"/>
      <c r="BE82" s="131"/>
      <c r="BF82" s="131"/>
      <c r="BG82" s="132"/>
      <c r="BH82" s="50"/>
      <c r="BI82" s="51"/>
      <c r="BJ82" s="47">
        <f t="shared" ref="BJ82:BJ83" si="67">T82*0.3</f>
        <v>18</v>
      </c>
      <c r="BL82" s="51"/>
      <c r="BM82" s="51"/>
    </row>
    <row r="83" spans="1:65" s="44" customFormat="1" ht="25.5" customHeight="1" x14ac:dyDescent="0.2">
      <c r="A83" s="59">
        <v>9</v>
      </c>
      <c r="B83" s="147" t="s">
        <v>152</v>
      </c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8"/>
      <c r="P83" s="163">
        <v>4</v>
      </c>
      <c r="Q83" s="164"/>
      <c r="R83" s="165">
        <f t="shared" si="65"/>
        <v>120</v>
      </c>
      <c r="S83" s="187"/>
      <c r="T83" s="165">
        <v>60</v>
      </c>
      <c r="U83" s="362"/>
      <c r="V83" s="130">
        <f t="shared" si="66"/>
        <v>18</v>
      </c>
      <c r="W83" s="131"/>
      <c r="X83" s="131">
        <v>10</v>
      </c>
      <c r="Y83" s="176"/>
      <c r="Z83" s="132"/>
      <c r="AA83" s="176"/>
      <c r="AB83" s="131">
        <v>8</v>
      </c>
      <c r="AC83" s="177"/>
      <c r="AD83" s="130">
        <f t="shared" si="61"/>
        <v>102</v>
      </c>
      <c r="AE83" s="131"/>
      <c r="AF83" s="231"/>
      <c r="AG83" s="303"/>
      <c r="AH83" s="230"/>
      <c r="AI83" s="231"/>
      <c r="AJ83" s="231"/>
      <c r="AK83" s="231"/>
      <c r="AL83" s="231"/>
      <c r="AM83" s="231"/>
      <c r="AN83" s="231">
        <v>4</v>
      </c>
      <c r="AO83" s="303"/>
      <c r="AP83" s="278"/>
      <c r="AQ83" s="231"/>
      <c r="AR83" s="231"/>
      <c r="AS83" s="231"/>
      <c r="AT83" s="231"/>
      <c r="AU83" s="231"/>
      <c r="AV83" s="231">
        <v>14</v>
      </c>
      <c r="AW83" s="231"/>
      <c r="AX83" s="231"/>
      <c r="AY83" s="231">
        <v>4</v>
      </c>
      <c r="AZ83" s="231"/>
      <c r="BA83" s="303"/>
      <c r="BB83" s="130" t="s">
        <v>75</v>
      </c>
      <c r="BC83" s="131"/>
      <c r="BD83" s="131"/>
      <c r="BE83" s="131"/>
      <c r="BF83" s="131"/>
      <c r="BG83" s="132"/>
      <c r="BH83" s="50"/>
      <c r="BI83" s="51"/>
      <c r="BJ83" s="47">
        <f t="shared" si="67"/>
        <v>18</v>
      </c>
      <c r="BL83" s="51"/>
      <c r="BM83" s="51"/>
    </row>
    <row r="84" spans="1:65" ht="18" customHeight="1" x14ac:dyDescent="0.2">
      <c r="A84" s="59">
        <v>10</v>
      </c>
      <c r="B84" s="121" t="s">
        <v>111</v>
      </c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2"/>
      <c r="P84" s="123">
        <v>1.5</v>
      </c>
      <c r="Q84" s="124"/>
      <c r="R84" s="124">
        <f t="shared" ref="R84:R85" si="68">P84*30</f>
        <v>45</v>
      </c>
      <c r="S84" s="124"/>
      <c r="T84" s="124"/>
      <c r="U84" s="369"/>
      <c r="V84" s="130"/>
      <c r="W84" s="131"/>
      <c r="X84" s="87"/>
      <c r="Y84" s="87"/>
      <c r="Z84" s="87"/>
      <c r="AA84" s="87"/>
      <c r="AB84" s="87"/>
      <c r="AC84" s="370"/>
      <c r="AD84" s="119">
        <v>30</v>
      </c>
      <c r="AE84" s="87"/>
      <c r="AF84" s="87">
        <v>15</v>
      </c>
      <c r="AG84" s="370"/>
      <c r="AH84" s="119"/>
      <c r="AI84" s="87"/>
      <c r="AJ84" s="87"/>
      <c r="AK84" s="87"/>
      <c r="AL84" s="87"/>
      <c r="AM84" s="87"/>
      <c r="AN84" s="87"/>
      <c r="AO84" s="370"/>
      <c r="AP84" s="193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225"/>
      <c r="BB84" s="105" t="s">
        <v>101</v>
      </c>
      <c r="BC84" s="106"/>
      <c r="BD84" s="106"/>
      <c r="BE84" s="106"/>
      <c r="BF84" s="106"/>
      <c r="BG84" s="107"/>
      <c r="BH84" s="41"/>
      <c r="BI84" s="14"/>
      <c r="BJ84" s="40">
        <f t="shared" si="56"/>
        <v>0</v>
      </c>
      <c r="BL84" s="14"/>
      <c r="BM84" s="14"/>
    </row>
    <row r="85" spans="1:65" ht="20.25" customHeight="1" thickBot="1" x14ac:dyDescent="0.25">
      <c r="A85" s="59">
        <v>11</v>
      </c>
      <c r="B85" s="387" t="s">
        <v>110</v>
      </c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8"/>
      <c r="P85" s="110">
        <v>12</v>
      </c>
      <c r="Q85" s="111"/>
      <c r="R85" s="111">
        <f t="shared" si="68"/>
        <v>360</v>
      </c>
      <c r="S85" s="111"/>
      <c r="T85" s="111"/>
      <c r="U85" s="389"/>
      <c r="V85" s="113"/>
      <c r="W85" s="114"/>
      <c r="X85" s="114"/>
      <c r="Y85" s="114"/>
      <c r="Z85" s="114"/>
      <c r="AA85" s="114"/>
      <c r="AB85" s="114"/>
      <c r="AC85" s="366"/>
      <c r="AD85" s="113">
        <v>240</v>
      </c>
      <c r="AE85" s="114"/>
      <c r="AF85" s="114">
        <v>120</v>
      </c>
      <c r="AG85" s="366"/>
      <c r="AH85" s="113"/>
      <c r="AI85" s="114"/>
      <c r="AJ85" s="114"/>
      <c r="AK85" s="114"/>
      <c r="AL85" s="114"/>
      <c r="AM85" s="114"/>
      <c r="AN85" s="114">
        <v>4</v>
      </c>
      <c r="AO85" s="366"/>
      <c r="AP85" s="367"/>
      <c r="AQ85" s="368"/>
      <c r="AR85" s="368"/>
      <c r="AS85" s="368"/>
      <c r="AT85" s="368"/>
      <c r="AU85" s="368"/>
      <c r="AV85" s="368"/>
      <c r="AW85" s="368"/>
      <c r="AX85" s="368"/>
      <c r="AY85" s="368"/>
      <c r="AZ85" s="368"/>
      <c r="BA85" s="371"/>
      <c r="BB85" s="372" t="s">
        <v>75</v>
      </c>
      <c r="BC85" s="373"/>
      <c r="BD85" s="373"/>
      <c r="BE85" s="373"/>
      <c r="BF85" s="373"/>
      <c r="BG85" s="374"/>
      <c r="BH85" s="62"/>
      <c r="BI85" s="14"/>
      <c r="BJ85" s="40">
        <f t="shared" si="56"/>
        <v>0</v>
      </c>
      <c r="BL85" s="14"/>
      <c r="BM85" s="14"/>
    </row>
    <row r="86" spans="1:65" s="17" customFormat="1" ht="18" customHeight="1" thickBot="1" x14ac:dyDescent="0.25">
      <c r="A86" s="375" t="s">
        <v>52</v>
      </c>
      <c r="B86" s="376"/>
      <c r="C86" s="376"/>
      <c r="D86" s="376"/>
      <c r="E86" s="376"/>
      <c r="F86" s="376"/>
      <c r="G86" s="376"/>
      <c r="H86" s="376"/>
      <c r="I86" s="376"/>
      <c r="J86" s="376"/>
      <c r="K86" s="376"/>
      <c r="L86" s="376"/>
      <c r="M86" s="376"/>
      <c r="N86" s="376"/>
      <c r="O86" s="376"/>
      <c r="P86" s="377">
        <f>SUM(P75:Q85)</f>
        <v>51.5</v>
      </c>
      <c r="Q86" s="378"/>
      <c r="R86" s="379">
        <f>SUM(R75:S85)</f>
        <v>1545</v>
      </c>
      <c r="S86" s="380"/>
      <c r="T86" s="379">
        <f>SUM(T75:U85)</f>
        <v>568</v>
      </c>
      <c r="U86" s="380"/>
      <c r="V86" s="379">
        <f>SUM(V75:W85)</f>
        <v>170</v>
      </c>
      <c r="W86" s="380"/>
      <c r="X86" s="379">
        <f>SUM(X75:Y85)</f>
        <v>96</v>
      </c>
      <c r="Y86" s="380"/>
      <c r="Z86" s="379">
        <f>SUM(Z75:AA85)</f>
        <v>0</v>
      </c>
      <c r="AA86" s="380"/>
      <c r="AB86" s="379">
        <f>SUM(AB75:AC85)</f>
        <v>74</v>
      </c>
      <c r="AC86" s="380"/>
      <c r="AD86" s="379">
        <f>SUM(AD75:AE85)</f>
        <v>1240</v>
      </c>
      <c r="AE86" s="380"/>
      <c r="AF86" s="379">
        <f>SUM(AF75:AG85)</f>
        <v>135</v>
      </c>
      <c r="AG86" s="380"/>
      <c r="AH86" s="379">
        <f>SUM(AH75:AI85)</f>
        <v>0</v>
      </c>
      <c r="AI86" s="380"/>
      <c r="AJ86" s="379">
        <f>SUM(AJ75:AK85)</f>
        <v>0</v>
      </c>
      <c r="AK86" s="380"/>
      <c r="AL86" s="379">
        <f>COUNT(AL75:AM85)</f>
        <v>2</v>
      </c>
      <c r="AM86" s="380"/>
      <c r="AN86" s="379">
        <f>COUNT(AN75:AO85)</f>
        <v>8</v>
      </c>
      <c r="AO86" s="380"/>
      <c r="AP86" s="381">
        <f>SUM(AP75:AR85)</f>
        <v>72</v>
      </c>
      <c r="AQ86" s="382"/>
      <c r="AR86" s="383"/>
      <c r="AS86" s="381">
        <f>SUM(AS75:AU85)</f>
        <v>0</v>
      </c>
      <c r="AT86" s="382"/>
      <c r="AU86" s="383"/>
      <c r="AV86" s="381">
        <f>SUM(AV75:AX85)</f>
        <v>76</v>
      </c>
      <c r="AW86" s="382"/>
      <c r="AX86" s="383"/>
      <c r="AY86" s="381">
        <f>SUM(AY75:BA85)</f>
        <v>22</v>
      </c>
      <c r="AZ86" s="382"/>
      <c r="BA86" s="383"/>
      <c r="BB86" s="384"/>
      <c r="BC86" s="385"/>
      <c r="BD86" s="385"/>
      <c r="BE86" s="385"/>
      <c r="BF86" s="385"/>
      <c r="BG86" s="386"/>
      <c r="BH86" s="33"/>
      <c r="BI86" s="34"/>
      <c r="BL86" s="34"/>
      <c r="BM86" s="34"/>
    </row>
    <row r="87" spans="1:65" s="44" customFormat="1" ht="18" customHeight="1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1"/>
      <c r="O87" s="61"/>
      <c r="P87" s="61"/>
      <c r="Q87" s="61"/>
      <c r="R87" s="61"/>
      <c r="S87" s="61"/>
      <c r="T87" s="61"/>
      <c r="U87" s="61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1"/>
      <c r="BG87" s="61"/>
    </row>
    <row r="88" spans="1:65" ht="18" customHeight="1" thickBot="1" x14ac:dyDescent="0.25">
      <c r="A88" s="229" t="s">
        <v>21</v>
      </c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BB88" s="6"/>
      <c r="BC88" s="6"/>
      <c r="BD88" s="6"/>
      <c r="BE88" s="6"/>
      <c r="BF88" s="7"/>
      <c r="BG88" s="7"/>
    </row>
    <row r="89" spans="1:65" s="13" customFormat="1" ht="18" customHeight="1" x14ac:dyDescent="0.2">
      <c r="A89" s="355" t="s">
        <v>2</v>
      </c>
      <c r="B89" s="333"/>
      <c r="C89" s="333" t="s">
        <v>15</v>
      </c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53" t="s">
        <v>13</v>
      </c>
      <c r="P89" s="353"/>
      <c r="Q89" s="353"/>
      <c r="R89" s="353" t="s">
        <v>9</v>
      </c>
      <c r="S89" s="353"/>
      <c r="T89" s="353"/>
      <c r="U89" s="353" t="s">
        <v>14</v>
      </c>
      <c r="V89" s="353"/>
      <c r="W89" s="353"/>
      <c r="X89" s="353" t="s">
        <v>16</v>
      </c>
      <c r="Y89" s="353"/>
      <c r="Z89" s="353"/>
      <c r="AA89" s="353" t="s">
        <v>17</v>
      </c>
      <c r="AB89" s="353"/>
      <c r="AC89" s="353"/>
      <c r="AD89" s="353"/>
      <c r="AE89" s="354"/>
      <c r="BB89" s="6"/>
      <c r="BC89" s="6"/>
      <c r="BD89" s="6"/>
      <c r="BE89" s="6"/>
      <c r="BF89" s="7"/>
      <c r="BG89" s="7"/>
    </row>
    <row r="90" spans="1:65" s="13" customFormat="1" ht="24.2" customHeight="1" x14ac:dyDescent="0.2">
      <c r="A90" s="347">
        <v>1</v>
      </c>
      <c r="B90" s="348"/>
      <c r="C90" s="349" t="s">
        <v>103</v>
      </c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1">
        <v>4</v>
      </c>
      <c r="P90" s="351"/>
      <c r="Q90" s="351"/>
      <c r="R90" s="351">
        <v>3</v>
      </c>
      <c r="S90" s="351"/>
      <c r="T90" s="351"/>
      <c r="U90" s="351">
        <v>90</v>
      </c>
      <c r="V90" s="351"/>
      <c r="W90" s="351"/>
      <c r="X90" s="351">
        <v>2</v>
      </c>
      <c r="Y90" s="351"/>
      <c r="Z90" s="351"/>
      <c r="AA90" s="351" t="s">
        <v>93</v>
      </c>
      <c r="AB90" s="351"/>
      <c r="AC90" s="351"/>
      <c r="AD90" s="351"/>
      <c r="AE90" s="352"/>
      <c r="BB90" s="6"/>
      <c r="BC90" s="6"/>
      <c r="BD90" s="6"/>
      <c r="BE90" s="6"/>
      <c r="BF90" s="7"/>
      <c r="BG90" s="7"/>
    </row>
    <row r="91" spans="1:65" s="13" customFormat="1" ht="24.2" customHeight="1" x14ac:dyDescent="0.2">
      <c r="A91" s="347">
        <v>1</v>
      </c>
      <c r="B91" s="348"/>
      <c r="C91" s="349" t="s">
        <v>103</v>
      </c>
      <c r="D91" s="350"/>
      <c r="E91" s="350"/>
      <c r="F91" s="350"/>
      <c r="G91" s="350"/>
      <c r="H91" s="350"/>
      <c r="I91" s="350"/>
      <c r="J91" s="350"/>
      <c r="K91" s="350"/>
      <c r="L91" s="350"/>
      <c r="M91" s="350"/>
      <c r="N91" s="350"/>
      <c r="O91" s="351">
        <v>6</v>
      </c>
      <c r="P91" s="351"/>
      <c r="Q91" s="351"/>
      <c r="R91" s="351">
        <v>3</v>
      </c>
      <c r="S91" s="351"/>
      <c r="T91" s="351"/>
      <c r="U91" s="351">
        <v>90</v>
      </c>
      <c r="V91" s="351"/>
      <c r="W91" s="351"/>
      <c r="X91" s="351">
        <v>2</v>
      </c>
      <c r="Y91" s="351"/>
      <c r="Z91" s="351"/>
      <c r="AA91" s="351" t="s">
        <v>93</v>
      </c>
      <c r="AB91" s="351"/>
      <c r="AC91" s="351"/>
      <c r="AD91" s="351"/>
      <c r="AE91" s="352"/>
      <c r="BB91" s="6"/>
      <c r="BC91" s="6"/>
      <c r="BD91" s="6"/>
      <c r="BE91" s="6"/>
      <c r="BF91" s="7"/>
      <c r="BG91" s="7"/>
    </row>
    <row r="92" spans="1:65" s="13" customFormat="1" ht="23.25" customHeight="1" x14ac:dyDescent="0.2">
      <c r="A92" s="347">
        <v>2</v>
      </c>
      <c r="B92" s="348"/>
      <c r="C92" s="349" t="s">
        <v>94</v>
      </c>
      <c r="D92" s="350"/>
      <c r="E92" s="350"/>
      <c r="F92" s="350"/>
      <c r="G92" s="350"/>
      <c r="H92" s="350"/>
      <c r="I92" s="350"/>
      <c r="J92" s="350"/>
      <c r="K92" s="350"/>
      <c r="L92" s="350"/>
      <c r="M92" s="350"/>
      <c r="N92" s="350"/>
      <c r="O92" s="351">
        <v>8</v>
      </c>
      <c r="P92" s="351"/>
      <c r="Q92" s="351"/>
      <c r="R92" s="351">
        <v>12</v>
      </c>
      <c r="S92" s="351"/>
      <c r="T92" s="351"/>
      <c r="U92" s="351">
        <v>360</v>
      </c>
      <c r="V92" s="351"/>
      <c r="W92" s="351"/>
      <c r="X92" s="351">
        <v>8</v>
      </c>
      <c r="Y92" s="351"/>
      <c r="Z92" s="351"/>
      <c r="AA92" s="351" t="s">
        <v>93</v>
      </c>
      <c r="AB92" s="351"/>
      <c r="AC92" s="351"/>
      <c r="AD92" s="351"/>
      <c r="AE92" s="352"/>
      <c r="BB92" s="6"/>
      <c r="BC92" s="6"/>
      <c r="BD92" s="6"/>
      <c r="BE92" s="6"/>
      <c r="BF92" s="7"/>
      <c r="BG92" s="7"/>
    </row>
    <row r="93" spans="1:65" s="13" customFormat="1" ht="23.25" customHeight="1" thickBot="1" x14ac:dyDescent="0.25">
      <c r="A93" s="394">
        <v>3</v>
      </c>
      <c r="B93" s="395"/>
      <c r="C93" s="396" t="s">
        <v>110</v>
      </c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8">
        <v>10</v>
      </c>
      <c r="P93" s="398"/>
      <c r="Q93" s="398"/>
      <c r="R93" s="398">
        <v>12</v>
      </c>
      <c r="S93" s="398"/>
      <c r="T93" s="398"/>
      <c r="U93" s="398">
        <v>360</v>
      </c>
      <c r="V93" s="398"/>
      <c r="W93" s="398"/>
      <c r="X93" s="398">
        <v>8</v>
      </c>
      <c r="Y93" s="398"/>
      <c r="Z93" s="398"/>
      <c r="AA93" s="398" t="s">
        <v>93</v>
      </c>
      <c r="AB93" s="398"/>
      <c r="AC93" s="398"/>
      <c r="AD93" s="398"/>
      <c r="AE93" s="399"/>
      <c r="BB93" s="6"/>
      <c r="BC93" s="6"/>
      <c r="BD93" s="6"/>
      <c r="BE93" s="6"/>
      <c r="BF93" s="7"/>
      <c r="BG93" s="7"/>
    </row>
    <row r="94" spans="1:65" s="13" customFormat="1" ht="23.25" customHeight="1" x14ac:dyDescent="0.2">
      <c r="A94" s="71"/>
      <c r="B94" s="71"/>
      <c r="C94" s="72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6"/>
      <c r="BB94" s="6"/>
      <c r="BC94" s="6"/>
      <c r="BD94" s="6"/>
      <c r="BE94" s="6"/>
      <c r="BF94" s="7"/>
      <c r="BG94" s="7"/>
    </row>
    <row r="95" spans="1:65" ht="18" customHeight="1" thickBot="1" x14ac:dyDescent="0.25">
      <c r="A95" s="229" t="s">
        <v>116</v>
      </c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7"/>
      <c r="BG95" s="7"/>
    </row>
    <row r="96" spans="1:65" ht="18" customHeight="1" x14ac:dyDescent="0.2">
      <c r="A96" s="355" t="s">
        <v>2</v>
      </c>
      <c r="B96" s="333"/>
      <c r="C96" s="400" t="s">
        <v>117</v>
      </c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2"/>
      <c r="AD96" s="403" t="s">
        <v>118</v>
      </c>
      <c r="AE96" s="403"/>
      <c r="AF96" s="403"/>
      <c r="AG96" s="404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7"/>
      <c r="BG96" s="7"/>
    </row>
    <row r="97" spans="1:61" ht="18" customHeight="1" thickBot="1" x14ac:dyDescent="0.25">
      <c r="A97" s="103">
        <v>1</v>
      </c>
      <c r="B97" s="104"/>
      <c r="C97" s="405" t="s">
        <v>111</v>
      </c>
      <c r="D97" s="406"/>
      <c r="E97" s="406"/>
      <c r="F97" s="406"/>
      <c r="G97" s="406"/>
      <c r="H97" s="406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06"/>
      <c r="V97" s="406"/>
      <c r="W97" s="406"/>
      <c r="X97" s="406"/>
      <c r="Y97" s="406"/>
      <c r="Z97" s="406"/>
      <c r="AA97" s="406"/>
      <c r="AB97" s="406"/>
      <c r="AC97" s="407"/>
      <c r="AD97" s="408"/>
      <c r="AE97" s="408"/>
      <c r="AF97" s="408"/>
      <c r="AG97" s="409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7"/>
      <c r="BG97" s="7"/>
    </row>
    <row r="98" spans="1:61" ht="18" customHeight="1" x14ac:dyDescent="0.2">
      <c r="A98" s="36"/>
      <c r="B98" s="14" t="s">
        <v>112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7"/>
      <c r="BI98" s="7"/>
    </row>
    <row r="99" spans="1:61" ht="18" customHeight="1" x14ac:dyDescent="0.2">
      <c r="A99" s="4"/>
      <c r="B99" s="3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5"/>
      <c r="P99" s="5"/>
      <c r="Q99" s="5"/>
      <c r="R99" s="5"/>
      <c r="S99" s="5"/>
      <c r="T99" s="5"/>
      <c r="U99" s="5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7"/>
      <c r="BI99" s="7"/>
    </row>
    <row r="100" spans="1:61" ht="18" customHeight="1" x14ac:dyDescent="0.2">
      <c r="A100" s="4"/>
      <c r="B100" s="35" t="s">
        <v>54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5"/>
      <c r="P100" s="5"/>
      <c r="Q100" s="5"/>
      <c r="R100" s="5"/>
      <c r="S100" s="5"/>
      <c r="T100" s="5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7"/>
      <c r="BI100" s="7"/>
    </row>
    <row r="101" spans="1:61" ht="17.100000000000001" customHeight="1" x14ac:dyDescent="0.25">
      <c r="B101" s="29"/>
      <c r="W101" s="3"/>
      <c r="AG101" s="1"/>
      <c r="AH101" s="30"/>
      <c r="AI101" s="1"/>
      <c r="AJ101" s="1"/>
      <c r="AK101" s="1"/>
      <c r="AL101" s="13"/>
      <c r="AM101" s="13"/>
      <c r="AN101" s="13"/>
      <c r="AO101" s="13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2"/>
      <c r="BE101" s="31"/>
      <c r="BF101" s="31"/>
      <c r="BG101" s="31"/>
      <c r="BH101" s="31"/>
    </row>
    <row r="102" spans="1:61" ht="17.100000000000001" customHeight="1" x14ac:dyDescent="0.25">
      <c r="B102" s="29" t="s">
        <v>55</v>
      </c>
      <c r="W102" s="3"/>
      <c r="AG102" s="1"/>
      <c r="AH102" s="30"/>
      <c r="AI102" s="1"/>
      <c r="AJ102" s="1"/>
      <c r="AK102" s="1"/>
      <c r="AL102" s="13"/>
      <c r="AM102" s="13"/>
      <c r="AN102" s="13"/>
      <c r="AO102" s="13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2"/>
      <c r="BE102" s="31"/>
      <c r="BF102" s="31"/>
      <c r="BG102" s="31"/>
      <c r="BH102" s="31"/>
    </row>
    <row r="103" spans="1:61" ht="17.100000000000001" customHeight="1" x14ac:dyDescent="0.2">
      <c r="B103" s="90" t="s">
        <v>58</v>
      </c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1"/>
      <c r="AL103" s="13"/>
      <c r="AM103" s="13"/>
      <c r="AN103" s="13"/>
      <c r="AO103" s="13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2"/>
      <c r="BE103" s="31"/>
      <c r="BF103" s="31"/>
      <c r="BG103" s="31"/>
      <c r="BH103" s="31"/>
    </row>
    <row r="104" spans="1:61" ht="12.75" customHeight="1" x14ac:dyDescent="0.2"/>
    <row r="105" spans="1:61" ht="12.75" customHeight="1" x14ac:dyDescent="0.2"/>
    <row r="106" spans="1:61" ht="12.75" customHeight="1" x14ac:dyDescent="0.2"/>
  </sheetData>
  <mergeCells count="1166">
    <mergeCell ref="AD36:AE36"/>
    <mergeCell ref="AF36:AG36"/>
    <mergeCell ref="AH36:AI36"/>
    <mergeCell ref="AJ36:AK36"/>
    <mergeCell ref="AL36:AM36"/>
    <mergeCell ref="AN36:AO36"/>
    <mergeCell ref="AP36:AR36"/>
    <mergeCell ref="AS36:AU36"/>
    <mergeCell ref="AV36:AX36"/>
    <mergeCell ref="AY36:BA36"/>
    <mergeCell ref="BB36:BG36"/>
    <mergeCell ref="A95:AF95"/>
    <mergeCell ref="A96:B96"/>
    <mergeCell ref="C96:AC96"/>
    <mergeCell ref="AD96:AG96"/>
    <mergeCell ref="A97:B97"/>
    <mergeCell ref="C97:AC97"/>
    <mergeCell ref="AD97:AG97"/>
    <mergeCell ref="A90:B90"/>
    <mergeCell ref="C90:N90"/>
    <mergeCell ref="O90:Q90"/>
    <mergeCell ref="R90:T90"/>
    <mergeCell ref="U90:W90"/>
    <mergeCell ref="X90:Z90"/>
    <mergeCell ref="AA90:AE90"/>
    <mergeCell ref="AP46:AR46"/>
    <mergeCell ref="AS46:AU46"/>
    <mergeCell ref="AV46:AX46"/>
    <mergeCell ref="AY46:BA46"/>
    <mergeCell ref="BB46:BG46"/>
    <mergeCell ref="AN37:AO37"/>
    <mergeCell ref="AP37:AR37"/>
    <mergeCell ref="B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H35:AI35"/>
    <mergeCell ref="AJ35:AK35"/>
    <mergeCell ref="AL35:AM35"/>
    <mergeCell ref="AN35:AO35"/>
    <mergeCell ref="AP35:AR35"/>
    <mergeCell ref="AS35:AU35"/>
    <mergeCell ref="AV35:AX35"/>
    <mergeCell ref="AY35:BA35"/>
    <mergeCell ref="BB35:BG35"/>
    <mergeCell ref="B36:O36"/>
    <mergeCell ref="P36:Q36"/>
    <mergeCell ref="R36:S36"/>
    <mergeCell ref="T36:U36"/>
    <mergeCell ref="V36:W36"/>
    <mergeCell ref="X36:Y36"/>
    <mergeCell ref="Z36:AA36"/>
    <mergeCell ref="AB36:AC36"/>
    <mergeCell ref="AY83:BA83"/>
    <mergeCell ref="BB83:BG83"/>
    <mergeCell ref="A93:B93"/>
    <mergeCell ref="C93:N93"/>
    <mergeCell ref="O93:Q93"/>
    <mergeCell ref="R93:T93"/>
    <mergeCell ref="U93:W93"/>
    <mergeCell ref="X93:Z93"/>
    <mergeCell ref="AA93:AE93"/>
    <mergeCell ref="B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F37:AG37"/>
    <mergeCell ref="AH37:AI37"/>
    <mergeCell ref="AJ37:AK37"/>
    <mergeCell ref="AL37:AM37"/>
    <mergeCell ref="AS37:AU37"/>
    <mergeCell ref="AV37:AX37"/>
    <mergeCell ref="AY37:BA37"/>
    <mergeCell ref="BB37:BG37"/>
    <mergeCell ref="B46:O46"/>
    <mergeCell ref="P46:Q46"/>
    <mergeCell ref="R46:S46"/>
    <mergeCell ref="T46:U46"/>
    <mergeCell ref="B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G83"/>
    <mergeCell ref="AH83:AI83"/>
    <mergeCell ref="AJ83:AK83"/>
    <mergeCell ref="AL83:AM83"/>
    <mergeCell ref="AN83:AO83"/>
    <mergeCell ref="AP83:AR83"/>
    <mergeCell ref="AS83:AU83"/>
    <mergeCell ref="AV83:AX83"/>
    <mergeCell ref="AJ81:AK81"/>
    <mergeCell ref="AL81:AM81"/>
    <mergeCell ref="AN81:AO81"/>
    <mergeCell ref="AP81:AR81"/>
    <mergeCell ref="AS81:AU81"/>
    <mergeCell ref="AV81:AX81"/>
    <mergeCell ref="AY81:BA81"/>
    <mergeCell ref="BB81:BG81"/>
    <mergeCell ref="B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J82:AK82"/>
    <mergeCell ref="AL82:AM82"/>
    <mergeCell ref="AN82:AO82"/>
    <mergeCell ref="AP82:AR82"/>
    <mergeCell ref="AS82:AU82"/>
    <mergeCell ref="AV82:AX82"/>
    <mergeCell ref="AY82:BA82"/>
    <mergeCell ref="BB82:BG82"/>
    <mergeCell ref="AJ77:AK77"/>
    <mergeCell ref="AL77:AM77"/>
    <mergeCell ref="AN77:AO77"/>
    <mergeCell ref="AP77:AR77"/>
    <mergeCell ref="AS77:AU77"/>
    <mergeCell ref="AV77:AX77"/>
    <mergeCell ref="AY77:BA77"/>
    <mergeCell ref="BB77:BG77"/>
    <mergeCell ref="B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AJ80:AK80"/>
    <mergeCell ref="AL80:AM80"/>
    <mergeCell ref="AN80:AO80"/>
    <mergeCell ref="AP80:AR80"/>
    <mergeCell ref="AS80:AU80"/>
    <mergeCell ref="AV80:AX80"/>
    <mergeCell ref="AY80:BA80"/>
    <mergeCell ref="BB80:BG80"/>
    <mergeCell ref="AY85:BA85"/>
    <mergeCell ref="BB85:BG85"/>
    <mergeCell ref="A86:O86"/>
    <mergeCell ref="P86:Q86"/>
    <mergeCell ref="R86:S86"/>
    <mergeCell ref="T86:U86"/>
    <mergeCell ref="V86:W86"/>
    <mergeCell ref="X86:Y86"/>
    <mergeCell ref="Z86:AA86"/>
    <mergeCell ref="AB86:AC86"/>
    <mergeCell ref="AD86:AE86"/>
    <mergeCell ref="AF86:AG86"/>
    <mergeCell ref="AH86:AI86"/>
    <mergeCell ref="AJ86:AK86"/>
    <mergeCell ref="AL86:AM86"/>
    <mergeCell ref="AN86:AO86"/>
    <mergeCell ref="AP86:AR86"/>
    <mergeCell ref="AS86:AU86"/>
    <mergeCell ref="AV86:AX86"/>
    <mergeCell ref="AY86:BA86"/>
    <mergeCell ref="BB86:BG86"/>
    <mergeCell ref="B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J85:AK85"/>
    <mergeCell ref="AL85:AM85"/>
    <mergeCell ref="AN85:AO85"/>
    <mergeCell ref="AP85:AR85"/>
    <mergeCell ref="AS85:AU85"/>
    <mergeCell ref="AV85:AX85"/>
    <mergeCell ref="B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R84"/>
    <mergeCell ref="AS84:AU84"/>
    <mergeCell ref="AV84:AX84"/>
    <mergeCell ref="AY84:BA84"/>
    <mergeCell ref="BB84:BG84"/>
    <mergeCell ref="AY79:BA79"/>
    <mergeCell ref="BB79:BG79"/>
    <mergeCell ref="B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B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J79:AK79"/>
    <mergeCell ref="AL79:AM79"/>
    <mergeCell ref="AN79:AO79"/>
    <mergeCell ref="AP79:AR79"/>
    <mergeCell ref="AS79:AU79"/>
    <mergeCell ref="AV79:AX79"/>
    <mergeCell ref="AY76:BA76"/>
    <mergeCell ref="BB76:BG76"/>
    <mergeCell ref="B78:O78"/>
    <mergeCell ref="P78:Q78"/>
    <mergeCell ref="R78:S78"/>
    <mergeCell ref="T78:U78"/>
    <mergeCell ref="V78:W78"/>
    <mergeCell ref="X78:Y78"/>
    <mergeCell ref="Z78:AA78"/>
    <mergeCell ref="AB78:AC78"/>
    <mergeCell ref="AD78:AE78"/>
    <mergeCell ref="AF78:AG78"/>
    <mergeCell ref="AH78:AI78"/>
    <mergeCell ref="AJ78:AK78"/>
    <mergeCell ref="AL78:AM78"/>
    <mergeCell ref="AN78:AO78"/>
    <mergeCell ref="AP78:AR78"/>
    <mergeCell ref="AS78:AU78"/>
    <mergeCell ref="AV78:AX78"/>
    <mergeCell ref="AY78:BA78"/>
    <mergeCell ref="BB78:BG78"/>
    <mergeCell ref="B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F77:AG77"/>
    <mergeCell ref="AH77:AI77"/>
    <mergeCell ref="B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AL76:AM76"/>
    <mergeCell ref="AN76:AO76"/>
    <mergeCell ref="AP76:AR76"/>
    <mergeCell ref="AS76:AU76"/>
    <mergeCell ref="AV76:AX76"/>
    <mergeCell ref="AJ75:AK75"/>
    <mergeCell ref="AL75:AM75"/>
    <mergeCell ref="AN75:AO75"/>
    <mergeCell ref="AP75:AR75"/>
    <mergeCell ref="AS75:AU75"/>
    <mergeCell ref="AV75:AX75"/>
    <mergeCell ref="AY75:BA75"/>
    <mergeCell ref="BB75:BG75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AL46:AM46"/>
    <mergeCell ref="AN46:AO46"/>
    <mergeCell ref="B16:Q16"/>
    <mergeCell ref="R16:BI16"/>
    <mergeCell ref="BH19:BH20"/>
    <mergeCell ref="B20:E20"/>
    <mergeCell ref="F20:H20"/>
    <mergeCell ref="I20:M20"/>
    <mergeCell ref="N20:R20"/>
    <mergeCell ref="A91:B91"/>
    <mergeCell ref="C91:N91"/>
    <mergeCell ref="O91:Q91"/>
    <mergeCell ref="R91:T91"/>
    <mergeCell ref="U91:W91"/>
    <mergeCell ref="X91:Z91"/>
    <mergeCell ref="AA91:AE91"/>
    <mergeCell ref="A92:B92"/>
    <mergeCell ref="C92:N92"/>
    <mergeCell ref="O92:Q92"/>
    <mergeCell ref="R92:T92"/>
    <mergeCell ref="U92:W92"/>
    <mergeCell ref="X92:Z92"/>
    <mergeCell ref="AA92:AE92"/>
    <mergeCell ref="R89:T89"/>
    <mergeCell ref="U89:W89"/>
    <mergeCell ref="X89:Z89"/>
    <mergeCell ref="AA89:AE89"/>
    <mergeCell ref="A89:B89"/>
    <mergeCell ref="C89:N89"/>
    <mergeCell ref="O89:Q89"/>
    <mergeCell ref="B23:E23"/>
    <mergeCell ref="F23:H23"/>
    <mergeCell ref="A74:BH74"/>
    <mergeCell ref="B75:O75"/>
    <mergeCell ref="B7:Q7"/>
    <mergeCell ref="R7:BI7"/>
    <mergeCell ref="B8:Q8"/>
    <mergeCell ref="R8:BI8"/>
    <mergeCell ref="B9:Q9"/>
    <mergeCell ref="R9:BI9"/>
    <mergeCell ref="B10:Q10"/>
    <mergeCell ref="R10:BI10"/>
    <mergeCell ref="B11:Q11"/>
    <mergeCell ref="R11:BI11"/>
    <mergeCell ref="B12:Q12"/>
    <mergeCell ref="R12:BI12"/>
    <mergeCell ref="B13:Q13"/>
    <mergeCell ref="R13:BI13"/>
    <mergeCell ref="B14:Q14"/>
    <mergeCell ref="R14:BI14"/>
    <mergeCell ref="B15:Q15"/>
    <mergeCell ref="R15:BI15"/>
    <mergeCell ref="B17:Q17"/>
    <mergeCell ref="R17:BI17"/>
    <mergeCell ref="B24:E24"/>
    <mergeCell ref="F24:H24"/>
    <mergeCell ref="I24:M24"/>
    <mergeCell ref="N24:R24"/>
    <mergeCell ref="S24:W24"/>
    <mergeCell ref="X24:AB24"/>
    <mergeCell ref="AC24:AG24"/>
    <mergeCell ref="AH24:AL24"/>
    <mergeCell ref="AM24:AV24"/>
    <mergeCell ref="AW24:BG24"/>
    <mergeCell ref="B21:E21"/>
    <mergeCell ref="F21:H21"/>
    <mergeCell ref="I21:M21"/>
    <mergeCell ref="N21:R21"/>
    <mergeCell ref="S21:W21"/>
    <mergeCell ref="X21:AB21"/>
    <mergeCell ref="N22:R22"/>
    <mergeCell ref="S22:W22"/>
    <mergeCell ref="X22:AB22"/>
    <mergeCell ref="AC22:AG22"/>
    <mergeCell ref="AH22:AL22"/>
    <mergeCell ref="AM22:AV22"/>
    <mergeCell ref="AW22:BG22"/>
    <mergeCell ref="AV27:AX29"/>
    <mergeCell ref="B26:O29"/>
    <mergeCell ref="X28:Y29"/>
    <mergeCell ref="AY27:BA29"/>
    <mergeCell ref="A25:BG25"/>
    <mergeCell ref="AL27:AM29"/>
    <mergeCell ref="AH21:AL21"/>
    <mergeCell ref="AM21:AV21"/>
    <mergeCell ref="AW21:BG21"/>
    <mergeCell ref="B22:E22"/>
    <mergeCell ref="F22:H22"/>
    <mergeCell ref="B19:H19"/>
    <mergeCell ref="I19:R19"/>
    <mergeCell ref="S19:AB19"/>
    <mergeCell ref="AC19:AL19"/>
    <mergeCell ref="AM19:AV20"/>
    <mergeCell ref="AW19:BG20"/>
    <mergeCell ref="I23:M23"/>
    <mergeCell ref="N23:R23"/>
    <mergeCell ref="S23:W23"/>
    <mergeCell ref="X23:AB23"/>
    <mergeCell ref="AC23:AG23"/>
    <mergeCell ref="AH23:AL23"/>
    <mergeCell ref="AM23:AV23"/>
    <mergeCell ref="AW23:BG23"/>
    <mergeCell ref="AC21:AG21"/>
    <mergeCell ref="I22:M22"/>
    <mergeCell ref="S20:W20"/>
    <mergeCell ref="X20:AB20"/>
    <mergeCell ref="AC20:AG20"/>
    <mergeCell ref="AH20:AL20"/>
    <mergeCell ref="A30:BH30"/>
    <mergeCell ref="M2:AV2"/>
    <mergeCell ref="M3:AV3"/>
    <mergeCell ref="M4:AV4"/>
    <mergeCell ref="M6:AV6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BB47:BG47"/>
    <mergeCell ref="AL47:AM47"/>
    <mergeCell ref="AN47:AO47"/>
    <mergeCell ref="AS47:AU47"/>
    <mergeCell ref="AV47:AX47"/>
    <mergeCell ref="AY47:BA47"/>
    <mergeCell ref="AP47:AR47"/>
    <mergeCell ref="AP45:AR45"/>
    <mergeCell ref="AS45:AU45"/>
    <mergeCell ref="AV45:AX45"/>
    <mergeCell ref="AY43:BA43"/>
    <mergeCell ref="BB43:BG43"/>
    <mergeCell ref="B44:O44"/>
    <mergeCell ref="P44:Q44"/>
    <mergeCell ref="A19:A20"/>
    <mergeCell ref="R44:S44"/>
    <mergeCell ref="T44:U44"/>
    <mergeCell ref="V44:W44"/>
    <mergeCell ref="AJ49:AK49"/>
    <mergeCell ref="AL49:AM49"/>
    <mergeCell ref="AN49:AO49"/>
    <mergeCell ref="AH49:AI49"/>
    <mergeCell ref="B49:O49"/>
    <mergeCell ref="P49:Q49"/>
    <mergeCell ref="R49:S49"/>
    <mergeCell ref="T49:U49"/>
    <mergeCell ref="V49:W49"/>
    <mergeCell ref="AY49:BA49"/>
    <mergeCell ref="BB49:BG49"/>
    <mergeCell ref="AF49:AG49"/>
    <mergeCell ref="X49:Y49"/>
    <mergeCell ref="AY45:BA45"/>
    <mergeCell ref="BB45:BG45"/>
    <mergeCell ref="B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9:AR49"/>
    <mergeCell ref="Z49:AA49"/>
    <mergeCell ref="AB49:AC49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AN44:AO44"/>
    <mergeCell ref="AP44:AR44"/>
    <mergeCell ref="AS44:AU44"/>
    <mergeCell ref="AV44:AX44"/>
    <mergeCell ref="AY44:BA44"/>
    <mergeCell ref="BB44:BG44"/>
    <mergeCell ref="B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R43"/>
    <mergeCell ref="AS43:AU43"/>
    <mergeCell ref="AV43:AX43"/>
    <mergeCell ref="AY41:BA41"/>
    <mergeCell ref="BB41:BG41"/>
    <mergeCell ref="B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AL42:AM42"/>
    <mergeCell ref="AN42:AO42"/>
    <mergeCell ref="AP42:AR42"/>
    <mergeCell ref="AS42:AU42"/>
    <mergeCell ref="AV42:AX42"/>
    <mergeCell ref="AY42:BA42"/>
    <mergeCell ref="BB42:BG42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R40"/>
    <mergeCell ref="AS40:AU40"/>
    <mergeCell ref="AV40:AX40"/>
    <mergeCell ref="AY40:BA40"/>
    <mergeCell ref="BB40:BG40"/>
    <mergeCell ref="B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F41:AG41"/>
    <mergeCell ref="AH41:AI41"/>
    <mergeCell ref="AJ41:AK41"/>
    <mergeCell ref="AL41:AM41"/>
    <mergeCell ref="AN41:AO41"/>
    <mergeCell ref="AP41:AR41"/>
    <mergeCell ref="AS41:AU41"/>
    <mergeCell ref="AV41:AX41"/>
    <mergeCell ref="AF38:AG38"/>
    <mergeCell ref="AH38:AI38"/>
    <mergeCell ref="AJ38:AK38"/>
    <mergeCell ref="AL38:AM38"/>
    <mergeCell ref="AN38:AO38"/>
    <mergeCell ref="AP38:AR38"/>
    <mergeCell ref="AS38:AU38"/>
    <mergeCell ref="P40:Q40"/>
    <mergeCell ref="R40:S40"/>
    <mergeCell ref="AV38:AX38"/>
    <mergeCell ref="AY38:BA38"/>
    <mergeCell ref="BB38:BG38"/>
    <mergeCell ref="B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R39"/>
    <mergeCell ref="AS39:AU39"/>
    <mergeCell ref="AV39:AX39"/>
    <mergeCell ref="AY39:BA39"/>
    <mergeCell ref="BB39:BG39"/>
    <mergeCell ref="T40:U40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R34"/>
    <mergeCell ref="AS34:AU34"/>
    <mergeCell ref="AV34:AX34"/>
    <mergeCell ref="AY34:BA34"/>
    <mergeCell ref="BB34:BG34"/>
    <mergeCell ref="AH32:AI32"/>
    <mergeCell ref="AJ32:AK32"/>
    <mergeCell ref="AL32:AM32"/>
    <mergeCell ref="AN32:AO32"/>
    <mergeCell ref="AP32:AR32"/>
    <mergeCell ref="AS32:AU32"/>
    <mergeCell ref="AV32:AX32"/>
    <mergeCell ref="AY32:BA32"/>
    <mergeCell ref="BB32:BG32"/>
    <mergeCell ref="B31:O31"/>
    <mergeCell ref="AF33:AG33"/>
    <mergeCell ref="AH33:AI33"/>
    <mergeCell ref="AJ33:AK33"/>
    <mergeCell ref="AL33:AM33"/>
    <mergeCell ref="AN33:AO33"/>
    <mergeCell ref="AP33:AR33"/>
    <mergeCell ref="AS33:AU33"/>
    <mergeCell ref="AV33:AX33"/>
    <mergeCell ref="AY33:BA33"/>
    <mergeCell ref="BB33:BG33"/>
    <mergeCell ref="AV31:AX31"/>
    <mergeCell ref="V33:W33"/>
    <mergeCell ref="Z50:AA50"/>
    <mergeCell ref="X31:Y31"/>
    <mergeCell ref="Z31:AA31"/>
    <mergeCell ref="AB31:AC31"/>
    <mergeCell ref="AD31:AE31"/>
    <mergeCell ref="A47:O47"/>
    <mergeCell ref="P47:Q47"/>
    <mergeCell ref="R47:S47"/>
    <mergeCell ref="B51:O51"/>
    <mergeCell ref="P51:Q51"/>
    <mergeCell ref="R51:S51"/>
    <mergeCell ref="R50:S50"/>
    <mergeCell ref="T50:U50"/>
    <mergeCell ref="V50:W50"/>
    <mergeCell ref="X50:Y50"/>
    <mergeCell ref="P31:Q31"/>
    <mergeCell ref="R31:S31"/>
    <mergeCell ref="T31:U31"/>
    <mergeCell ref="V31:W31"/>
    <mergeCell ref="R33:S33"/>
    <mergeCell ref="T33:U33"/>
    <mergeCell ref="B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B34:O34"/>
    <mergeCell ref="P34:Q34"/>
    <mergeCell ref="P38:Q38"/>
    <mergeCell ref="R38:S38"/>
    <mergeCell ref="T38:U38"/>
    <mergeCell ref="V38:W38"/>
    <mergeCell ref="X38:Y38"/>
    <mergeCell ref="Z38:AA38"/>
    <mergeCell ref="AB38:AC38"/>
    <mergeCell ref="AD38:AE38"/>
    <mergeCell ref="B40:O40"/>
    <mergeCell ref="P26:U26"/>
    <mergeCell ref="R27:S29"/>
    <mergeCell ref="T27:U29"/>
    <mergeCell ref="BB26:BG29"/>
    <mergeCell ref="AB28:AC29"/>
    <mergeCell ref="AD26:AE29"/>
    <mergeCell ref="AF26:AG29"/>
    <mergeCell ref="AN27:AO29"/>
    <mergeCell ref="B33:O33"/>
    <mergeCell ref="P33:Q33"/>
    <mergeCell ref="X33:Y33"/>
    <mergeCell ref="Z33:AA33"/>
    <mergeCell ref="AB33:AC33"/>
    <mergeCell ref="AF31:AG31"/>
    <mergeCell ref="AH31:AI31"/>
    <mergeCell ref="AJ31:AK31"/>
    <mergeCell ref="AL31:AM31"/>
    <mergeCell ref="AS31:AU31"/>
    <mergeCell ref="AN31:AO31"/>
    <mergeCell ref="AP31:AR31"/>
    <mergeCell ref="AY31:BA31"/>
    <mergeCell ref="BB31:BG31"/>
    <mergeCell ref="AF32:AG32"/>
    <mergeCell ref="BH26:BH29"/>
    <mergeCell ref="A26:A29"/>
    <mergeCell ref="AH26:AO26"/>
    <mergeCell ref="AP26:BA26"/>
    <mergeCell ref="P27:Q29"/>
    <mergeCell ref="X27:AC27"/>
    <mergeCell ref="AH27:AI29"/>
    <mergeCell ref="AJ27:AK29"/>
    <mergeCell ref="V27:W29"/>
    <mergeCell ref="Z28:AA29"/>
    <mergeCell ref="V26:AC26"/>
    <mergeCell ref="AP27:AR29"/>
    <mergeCell ref="AS27:AU29"/>
    <mergeCell ref="A48:BH48"/>
    <mergeCell ref="AN50:AO50"/>
    <mergeCell ref="AP50:AR50"/>
    <mergeCell ref="AS50:AU50"/>
    <mergeCell ref="AV50:AX50"/>
    <mergeCell ref="AY50:BA50"/>
    <mergeCell ref="BB50:BG50"/>
    <mergeCell ref="AB50:AC50"/>
    <mergeCell ref="AD50:AE50"/>
    <mergeCell ref="AF50:AG50"/>
    <mergeCell ref="AH50:AI50"/>
    <mergeCell ref="AJ50:AK50"/>
    <mergeCell ref="AL50:AM50"/>
    <mergeCell ref="AS49:AU49"/>
    <mergeCell ref="AV49:AX49"/>
    <mergeCell ref="B50:O50"/>
    <mergeCell ref="P50:Q50"/>
    <mergeCell ref="AD33:AE33"/>
    <mergeCell ref="B38:O38"/>
    <mergeCell ref="AJ51:AK51"/>
    <mergeCell ref="AL51:AM51"/>
    <mergeCell ref="AN51:AO51"/>
    <mergeCell ref="AP51:AR51"/>
    <mergeCell ref="T51:U51"/>
    <mergeCell ref="V51:W51"/>
    <mergeCell ref="X51:Y51"/>
    <mergeCell ref="Z51:AA51"/>
    <mergeCell ref="AB51:AC51"/>
    <mergeCell ref="AD51:AE51"/>
    <mergeCell ref="AY52:BA52"/>
    <mergeCell ref="AD49:AE49"/>
    <mergeCell ref="AS53:AU53"/>
    <mergeCell ref="AV53:AX53"/>
    <mergeCell ref="AY53:BA53"/>
    <mergeCell ref="BB53:BG53"/>
    <mergeCell ref="AF53:AG53"/>
    <mergeCell ref="AH53:AI53"/>
    <mergeCell ref="AJ53:AK53"/>
    <mergeCell ref="AL53:AM53"/>
    <mergeCell ref="AN53:AO53"/>
    <mergeCell ref="AP53:AR53"/>
    <mergeCell ref="BB52:BG52"/>
    <mergeCell ref="AS51:AU51"/>
    <mergeCell ref="AV51:AX51"/>
    <mergeCell ref="AY51:BA51"/>
    <mergeCell ref="BB51:BG51"/>
    <mergeCell ref="T52:U52"/>
    <mergeCell ref="V52:W52"/>
    <mergeCell ref="X52:Y52"/>
    <mergeCell ref="AF51:AG51"/>
    <mergeCell ref="AH51:AI51"/>
    <mergeCell ref="B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L52:AM52"/>
    <mergeCell ref="AN52:AO52"/>
    <mergeCell ref="AP52:AR52"/>
    <mergeCell ref="AS52:AU52"/>
    <mergeCell ref="AV52:AX52"/>
    <mergeCell ref="Z52:AA52"/>
    <mergeCell ref="AB52:AC52"/>
    <mergeCell ref="AD52:AE52"/>
    <mergeCell ref="AF52:AG52"/>
    <mergeCell ref="AH52:AI52"/>
    <mergeCell ref="AJ52:AK52"/>
    <mergeCell ref="B52:O52"/>
    <mergeCell ref="P52:Q52"/>
    <mergeCell ref="R52:S52"/>
    <mergeCell ref="B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S54:AU54"/>
    <mergeCell ref="AV54:AX54"/>
    <mergeCell ref="AY54:BA54"/>
    <mergeCell ref="BB54:BG54"/>
    <mergeCell ref="AF54:AG54"/>
    <mergeCell ref="AH54:AI54"/>
    <mergeCell ref="AJ54:AK54"/>
    <mergeCell ref="AL54:AM54"/>
    <mergeCell ref="AN54:AO54"/>
    <mergeCell ref="AP54:AR54"/>
    <mergeCell ref="BB55:BG55"/>
    <mergeCell ref="B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L55:AM55"/>
    <mergeCell ref="AN55:AO55"/>
    <mergeCell ref="AP55:AR55"/>
    <mergeCell ref="AS55:AU55"/>
    <mergeCell ref="AV55:AX55"/>
    <mergeCell ref="AY55:BA55"/>
    <mergeCell ref="Z55:AA55"/>
    <mergeCell ref="AB55:AC55"/>
    <mergeCell ref="AD55:AE55"/>
    <mergeCell ref="AF55:AG55"/>
    <mergeCell ref="AH55:AI55"/>
    <mergeCell ref="AJ55:AK55"/>
    <mergeCell ref="B55:O55"/>
    <mergeCell ref="P55:Q55"/>
    <mergeCell ref="R55:S55"/>
    <mergeCell ref="T55:U55"/>
    <mergeCell ref="V55:W55"/>
    <mergeCell ref="X55:Y55"/>
    <mergeCell ref="Z57:AA57"/>
    <mergeCell ref="AB57:AC57"/>
    <mergeCell ref="AD57:AE57"/>
    <mergeCell ref="AF57:AG57"/>
    <mergeCell ref="AH57:AI57"/>
    <mergeCell ref="AJ57:AK57"/>
    <mergeCell ref="AS56:AU56"/>
    <mergeCell ref="AV56:AX56"/>
    <mergeCell ref="AY56:BA56"/>
    <mergeCell ref="BB56:BG56"/>
    <mergeCell ref="B57:O57"/>
    <mergeCell ref="P57:Q57"/>
    <mergeCell ref="R57:S57"/>
    <mergeCell ref="T57:U57"/>
    <mergeCell ref="V57:W57"/>
    <mergeCell ref="X57:Y57"/>
    <mergeCell ref="AF56:AG56"/>
    <mergeCell ref="AH56:AI56"/>
    <mergeCell ref="AJ56:AK56"/>
    <mergeCell ref="AL56:AM56"/>
    <mergeCell ref="AN56:AO56"/>
    <mergeCell ref="AP56:AR56"/>
    <mergeCell ref="AS58:AU58"/>
    <mergeCell ref="AV58:AX58"/>
    <mergeCell ref="AY58:BA58"/>
    <mergeCell ref="BB58:BG58"/>
    <mergeCell ref="B59:O59"/>
    <mergeCell ref="P59:Q59"/>
    <mergeCell ref="R59:S59"/>
    <mergeCell ref="T59:U59"/>
    <mergeCell ref="V59:W59"/>
    <mergeCell ref="X59:Y59"/>
    <mergeCell ref="AF58:AG58"/>
    <mergeCell ref="AH58:AI58"/>
    <mergeCell ref="AJ58:AK58"/>
    <mergeCell ref="AL58:AM58"/>
    <mergeCell ref="AN58:AO58"/>
    <mergeCell ref="AP58:AR58"/>
    <mergeCell ref="BB57:BG57"/>
    <mergeCell ref="B58:O58"/>
    <mergeCell ref="P58:Q58"/>
    <mergeCell ref="R58:S58"/>
    <mergeCell ref="T58:U58"/>
    <mergeCell ref="V58:W58"/>
    <mergeCell ref="X58:Y58"/>
    <mergeCell ref="Z58:AA58"/>
    <mergeCell ref="AB58:AC58"/>
    <mergeCell ref="AD58:AE58"/>
    <mergeCell ref="AL57:AM57"/>
    <mergeCell ref="AN57:AO57"/>
    <mergeCell ref="AP57:AR57"/>
    <mergeCell ref="AS57:AU57"/>
    <mergeCell ref="AV57:AX57"/>
    <mergeCell ref="AY57:BA57"/>
    <mergeCell ref="B63:O63"/>
    <mergeCell ref="P63:Q63"/>
    <mergeCell ref="R63:S63"/>
    <mergeCell ref="T63:U63"/>
    <mergeCell ref="V63:W63"/>
    <mergeCell ref="X63:Y63"/>
    <mergeCell ref="AP63:AR63"/>
    <mergeCell ref="AS61:AU61"/>
    <mergeCell ref="AV61:AX61"/>
    <mergeCell ref="AY61:BA61"/>
    <mergeCell ref="BB59:BG59"/>
    <mergeCell ref="AL59:AM59"/>
    <mergeCell ref="AN59:AO59"/>
    <mergeCell ref="AP59:AR59"/>
    <mergeCell ref="AS59:AU59"/>
    <mergeCell ref="AV59:AX59"/>
    <mergeCell ref="AY59:BA59"/>
    <mergeCell ref="BB61:BG61"/>
    <mergeCell ref="AD61:AE61"/>
    <mergeCell ref="AF61:AG61"/>
    <mergeCell ref="AH61:AI61"/>
    <mergeCell ref="AJ61:AK61"/>
    <mergeCell ref="AL61:AM61"/>
    <mergeCell ref="AN61:AO61"/>
    <mergeCell ref="Z59:AA59"/>
    <mergeCell ref="AB59:AC59"/>
    <mergeCell ref="AD59:AE59"/>
    <mergeCell ref="AF59:AG59"/>
    <mergeCell ref="AH59:AI59"/>
    <mergeCell ref="AJ59:AK59"/>
    <mergeCell ref="B60:O60"/>
    <mergeCell ref="P60:Q60"/>
    <mergeCell ref="R64:S64"/>
    <mergeCell ref="T64:U64"/>
    <mergeCell ref="V64:W64"/>
    <mergeCell ref="X64:Y64"/>
    <mergeCell ref="Z64:AA64"/>
    <mergeCell ref="AB64:AC64"/>
    <mergeCell ref="AD64:AE64"/>
    <mergeCell ref="AL63:AM63"/>
    <mergeCell ref="AN63:AO63"/>
    <mergeCell ref="P61:Q61"/>
    <mergeCell ref="R61:S61"/>
    <mergeCell ref="T61:U61"/>
    <mergeCell ref="V61:W61"/>
    <mergeCell ref="X61:Y61"/>
    <mergeCell ref="AB61:AC61"/>
    <mergeCell ref="AP61:AR61"/>
    <mergeCell ref="Z63:AA63"/>
    <mergeCell ref="AB63:AC63"/>
    <mergeCell ref="AD63:AE63"/>
    <mergeCell ref="AF63:AG63"/>
    <mergeCell ref="AH63:AI63"/>
    <mergeCell ref="AJ63:AK63"/>
    <mergeCell ref="AS65:AU65"/>
    <mergeCell ref="AV65:AX65"/>
    <mergeCell ref="AY65:BA65"/>
    <mergeCell ref="Z65:AA65"/>
    <mergeCell ref="AB65:AC65"/>
    <mergeCell ref="AD65:AE65"/>
    <mergeCell ref="AF65:AG65"/>
    <mergeCell ref="AH65:AI65"/>
    <mergeCell ref="AJ65:AK65"/>
    <mergeCell ref="B18:BF18"/>
    <mergeCell ref="A62:BH62"/>
    <mergeCell ref="A61:O61"/>
    <mergeCell ref="Z61:AA61"/>
    <mergeCell ref="AS64:AU64"/>
    <mergeCell ref="AV64:AX64"/>
    <mergeCell ref="AY64:BA64"/>
    <mergeCell ref="BB64:BG64"/>
    <mergeCell ref="B65:O65"/>
    <mergeCell ref="P65:Q65"/>
    <mergeCell ref="R65:S65"/>
    <mergeCell ref="T65:U65"/>
    <mergeCell ref="V65:W65"/>
    <mergeCell ref="X65:Y65"/>
    <mergeCell ref="AF64:AG64"/>
    <mergeCell ref="AH64:AI64"/>
    <mergeCell ref="AJ64:AK64"/>
    <mergeCell ref="AL64:AM64"/>
    <mergeCell ref="AN64:AO64"/>
    <mergeCell ref="AP64:AR64"/>
    <mergeCell ref="BB63:BG63"/>
    <mergeCell ref="B64:O64"/>
    <mergeCell ref="P64:Q64"/>
    <mergeCell ref="AS66:AU66"/>
    <mergeCell ref="AV66:AX66"/>
    <mergeCell ref="AY66:BA66"/>
    <mergeCell ref="BB66:BG66"/>
    <mergeCell ref="B67:O67"/>
    <mergeCell ref="P67:Q67"/>
    <mergeCell ref="R67:S67"/>
    <mergeCell ref="T67:U67"/>
    <mergeCell ref="V67:W67"/>
    <mergeCell ref="X67:Y67"/>
    <mergeCell ref="AF66:AG66"/>
    <mergeCell ref="AH66:AI66"/>
    <mergeCell ref="AJ66:AK66"/>
    <mergeCell ref="AL66:AM66"/>
    <mergeCell ref="AN66:AO66"/>
    <mergeCell ref="AP66:AR66"/>
    <mergeCell ref="AS63:AU63"/>
    <mergeCell ref="AV63:AX63"/>
    <mergeCell ref="AY63:BA63"/>
    <mergeCell ref="BB65:BG65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AL65:AM65"/>
    <mergeCell ref="AN65:AO65"/>
    <mergeCell ref="AP65:AR65"/>
    <mergeCell ref="BB67:BG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L67:AM67"/>
    <mergeCell ref="AN67:AO67"/>
    <mergeCell ref="AP67:AR67"/>
    <mergeCell ref="AS67:AU67"/>
    <mergeCell ref="AV67:AX67"/>
    <mergeCell ref="AY67:BA67"/>
    <mergeCell ref="Z67:AA67"/>
    <mergeCell ref="AB67:AC67"/>
    <mergeCell ref="AD67:AE67"/>
    <mergeCell ref="AF67:AG67"/>
    <mergeCell ref="AH67:AI67"/>
    <mergeCell ref="AJ67:AK67"/>
    <mergeCell ref="Z69:AA69"/>
    <mergeCell ref="AB69:AC69"/>
    <mergeCell ref="AD69:AE69"/>
    <mergeCell ref="AF69:AG69"/>
    <mergeCell ref="AH69:AI69"/>
    <mergeCell ref="AJ69:AK69"/>
    <mergeCell ref="AS68:AU68"/>
    <mergeCell ref="AV68:AX68"/>
    <mergeCell ref="AY68:BA68"/>
    <mergeCell ref="BB68:BG68"/>
    <mergeCell ref="B69:O69"/>
    <mergeCell ref="P69:Q69"/>
    <mergeCell ref="R69:S69"/>
    <mergeCell ref="T69:U69"/>
    <mergeCell ref="V69:W69"/>
    <mergeCell ref="X69:Y69"/>
    <mergeCell ref="AF68:AG68"/>
    <mergeCell ref="AH68:AI68"/>
    <mergeCell ref="AJ68:AK68"/>
    <mergeCell ref="AL68:AM68"/>
    <mergeCell ref="AN68:AO68"/>
    <mergeCell ref="AP68:AR68"/>
    <mergeCell ref="AS70:AU70"/>
    <mergeCell ref="AV70:AX70"/>
    <mergeCell ref="AY70:BA70"/>
    <mergeCell ref="BB70:BG70"/>
    <mergeCell ref="B71:O71"/>
    <mergeCell ref="P71:Q71"/>
    <mergeCell ref="R71:S71"/>
    <mergeCell ref="T71:U71"/>
    <mergeCell ref="V71:W71"/>
    <mergeCell ref="X71:Y71"/>
    <mergeCell ref="AF70:AG70"/>
    <mergeCell ref="AH70:AI70"/>
    <mergeCell ref="AJ70:AK70"/>
    <mergeCell ref="AL70:AM70"/>
    <mergeCell ref="AN70:AO70"/>
    <mergeCell ref="AP70:AR70"/>
    <mergeCell ref="BB69:BG69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L69:AM69"/>
    <mergeCell ref="AN69:AO69"/>
    <mergeCell ref="AP69:AR69"/>
    <mergeCell ref="AS69:AU69"/>
    <mergeCell ref="AV69:AX69"/>
    <mergeCell ref="AY69:BA69"/>
    <mergeCell ref="AP72:AR72"/>
    <mergeCell ref="BB71:BG71"/>
    <mergeCell ref="B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L71:AM71"/>
    <mergeCell ref="AN71:AO71"/>
    <mergeCell ref="AP71:AR71"/>
    <mergeCell ref="AS71:AU71"/>
    <mergeCell ref="AV71:AX71"/>
    <mergeCell ref="AY71:BA71"/>
    <mergeCell ref="Z71:AA71"/>
    <mergeCell ref="AB71:AC71"/>
    <mergeCell ref="AD71:AE71"/>
    <mergeCell ref="AF71:AG71"/>
    <mergeCell ref="AH71:AI71"/>
    <mergeCell ref="AJ71:AK71"/>
    <mergeCell ref="AS72:AU72"/>
    <mergeCell ref="AV72:AX72"/>
    <mergeCell ref="AY72:BA72"/>
    <mergeCell ref="BB72:BG72"/>
    <mergeCell ref="AF72:AG72"/>
    <mergeCell ref="AH72:AI72"/>
    <mergeCell ref="AJ72:AK72"/>
    <mergeCell ref="AL72:AM72"/>
    <mergeCell ref="AN72:AO72"/>
    <mergeCell ref="U100:AL100"/>
    <mergeCell ref="B103:AJ103"/>
    <mergeCell ref="AS73:AU73"/>
    <mergeCell ref="AV73:AX73"/>
    <mergeCell ref="AY73:BA73"/>
    <mergeCell ref="BB73:BG73"/>
    <mergeCell ref="AF73:AG73"/>
    <mergeCell ref="AH73:AI73"/>
    <mergeCell ref="AJ73:AK73"/>
    <mergeCell ref="AL73:AM73"/>
    <mergeCell ref="X73:Y73"/>
    <mergeCell ref="Z73:AA73"/>
    <mergeCell ref="AB73:AC73"/>
    <mergeCell ref="AD73:AE73"/>
    <mergeCell ref="A73:O73"/>
    <mergeCell ref="P73:Q73"/>
    <mergeCell ref="R73:S73"/>
    <mergeCell ref="T73:U73"/>
    <mergeCell ref="V73:W73"/>
    <mergeCell ref="AN73:AO73"/>
    <mergeCell ref="AP73:AR73"/>
    <mergeCell ref="A88:AE88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R60"/>
    <mergeCell ref="AS60:AU60"/>
    <mergeCell ref="AV60:AX60"/>
    <mergeCell ref="AY60:BA60"/>
    <mergeCell ref="BB60:BG60"/>
  </mergeCells>
  <phoneticPr fontId="1" type="noConversion"/>
  <pageMargins left="0.36458333333333331" right="0.19685039370078741" top="0.6692913385826772" bottom="0.47244094488188981" header="0.6692913385826772" footer="0.47244094488188981"/>
  <pageSetup paperSize="9" scale="84" orientation="landscape" r:id="rId1"/>
  <headerFooter alignWithMargins="0"/>
  <rowBreaks count="6" manualBreakCount="6">
    <brk id="24" max="16383" man="1"/>
    <brk id="29" max="16383" man="1"/>
    <brk id="47" max="16383" man="1"/>
    <brk id="61" max="16383" man="1"/>
    <brk id="73" max="16383" man="1"/>
    <brk id="86" max="60" man="1"/>
  </rowBreaks>
  <colBreaks count="1" manualBreakCount="1"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Лист1!Заголовки_для_друку</vt:lpstr>
      <vt:lpstr>Лист1!Область_друку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Відділ планування, організації та контролю освітнього </cp:lastModifiedBy>
  <cp:lastPrinted>2020-01-13T08:55:31Z</cp:lastPrinted>
  <dcterms:created xsi:type="dcterms:W3CDTF">2010-07-18T09:00:09Z</dcterms:created>
  <dcterms:modified xsi:type="dcterms:W3CDTF">2025-06-13T07:32:06Z</dcterms:modified>
</cp:coreProperties>
</file>