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0" windowHeight="13170" firstSheet="2" activeTab="2"/>
  </bookViews>
  <sheets>
    <sheet name="K_PGS_01 (3)" sheetId="4" state="hidden" r:id="rId1"/>
    <sheet name="K_PGS_03" sheetId="3" state="hidden" r:id="rId2"/>
    <sheet name="K_plan" sheetId="6" r:id="rId3"/>
    <sheet name="RUP" sheetId="1" r:id="rId4"/>
    <sheet name="RUPpgs03_з триместрами" sheetId="5" state="hidden" r:id="rId5"/>
    <sheet name="Аркуш1" sheetId="7" r:id="rId6"/>
  </sheets>
  <definedNames>
    <definedName name="_xlnm._FilterDatabase" localSheetId="3" hidden="1">RUP!$N$5:$U$87</definedName>
    <definedName name="_xlnm._FilterDatabase" localSheetId="4" hidden="1">'RUPpgs03_з триместрами'!$C$7:$C$100</definedName>
    <definedName name="_xlnm.Print_Titles" localSheetId="3">RUP!$3:$9</definedName>
    <definedName name="_xlnm.Print_Area" localSheetId="0">'K_PGS_01 (3)'!$A$1:$BJ$27</definedName>
    <definedName name="_xlnm.Print_Area" localSheetId="1">K_PGS_03!$A$1:$BJ$27</definedName>
    <definedName name="_xlnm.Print_Area" localSheetId="2">K_plan!$A$1:$BA$39</definedName>
    <definedName name="_xlnm.Print_Area" localSheetId="3">RUP!$A$1:$V$87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/>
  <c r="F26"/>
  <c r="E26"/>
  <c r="D26"/>
  <c r="C26"/>
  <c r="H69"/>
  <c r="T57"/>
  <c r="S56"/>
  <c r="R55"/>
  <c r="D53" l="1"/>
  <c r="L37" i="6"/>
  <c r="L38"/>
  <c r="L36"/>
  <c r="J38"/>
  <c r="J39" s="1"/>
  <c r="H38"/>
  <c r="D37"/>
  <c r="D38"/>
  <c r="D36"/>
  <c r="B37"/>
  <c r="B38"/>
  <c r="B36"/>
  <c r="E59" i="1"/>
  <c r="E62" s="1"/>
  <c r="F59"/>
  <c r="F62" s="1"/>
  <c r="C59"/>
  <c r="C62" s="1"/>
  <c r="J58"/>
  <c r="K58"/>
  <c r="L58"/>
  <c r="M58"/>
  <c r="O58"/>
  <c r="P58"/>
  <c r="G58"/>
  <c r="D58"/>
  <c r="J53"/>
  <c r="K53"/>
  <c r="L53"/>
  <c r="M53"/>
  <c r="O53"/>
  <c r="P53"/>
  <c r="U53"/>
  <c r="V53"/>
  <c r="G53"/>
  <c r="E48"/>
  <c r="E61" s="1"/>
  <c r="F48"/>
  <c r="F61" s="1"/>
  <c r="J39"/>
  <c r="K39"/>
  <c r="L39"/>
  <c r="M39"/>
  <c r="G39"/>
  <c r="H30"/>
  <c r="W30" s="1"/>
  <c r="H31"/>
  <c r="W31" s="1"/>
  <c r="H32"/>
  <c r="W32" s="1"/>
  <c r="H33"/>
  <c r="W33" s="1"/>
  <c r="H34"/>
  <c r="H35"/>
  <c r="H36"/>
  <c r="W36" s="1"/>
  <c r="H37"/>
  <c r="H38"/>
  <c r="V47"/>
  <c r="U47"/>
  <c r="T47"/>
  <c r="S47"/>
  <c r="R47"/>
  <c r="Q47"/>
  <c r="P47"/>
  <c r="O47"/>
  <c r="N47"/>
  <c r="M47"/>
  <c r="L47"/>
  <c r="K47"/>
  <c r="J47"/>
  <c r="I47"/>
  <c r="G47"/>
  <c r="D47"/>
  <c r="C47"/>
  <c r="H46"/>
  <c r="H45"/>
  <c r="W44"/>
  <c r="H43"/>
  <c r="W43" s="1"/>
  <c r="I43"/>
  <c r="J43"/>
  <c r="K43"/>
  <c r="L43"/>
  <c r="M43"/>
  <c r="N43"/>
  <c r="O43"/>
  <c r="P43"/>
  <c r="Q43"/>
  <c r="R43"/>
  <c r="S43"/>
  <c r="T43"/>
  <c r="U43"/>
  <c r="V43"/>
  <c r="G43"/>
  <c r="Q39"/>
  <c r="D48"/>
  <c r="D61" s="1"/>
  <c r="C48"/>
  <c r="C61" s="1"/>
  <c r="J26"/>
  <c r="K26"/>
  <c r="L26"/>
  <c r="M26"/>
  <c r="S26"/>
  <c r="T26"/>
  <c r="U26"/>
  <c r="V26"/>
  <c r="G26"/>
  <c r="S53"/>
  <c r="R58"/>
  <c r="H55"/>
  <c r="H56"/>
  <c r="H57"/>
  <c r="W40"/>
  <c r="W27"/>
  <c r="W41"/>
  <c r="W42"/>
  <c r="H29"/>
  <c r="W29" s="1"/>
  <c r="I29"/>
  <c r="I30"/>
  <c r="I31"/>
  <c r="I32"/>
  <c r="I33"/>
  <c r="I34"/>
  <c r="S39"/>
  <c r="W35"/>
  <c r="I35"/>
  <c r="N35" s="1"/>
  <c r="I36"/>
  <c r="T39"/>
  <c r="W37"/>
  <c r="I37"/>
  <c r="H23"/>
  <c r="W23" s="1"/>
  <c r="I23"/>
  <c r="I38"/>
  <c r="I25"/>
  <c r="R25" s="1"/>
  <c r="V39"/>
  <c r="V48" s="1"/>
  <c r="V61" s="1"/>
  <c r="I28"/>
  <c r="H28"/>
  <c r="W28" s="1"/>
  <c r="H51"/>
  <c r="R52"/>
  <c r="R53" s="1"/>
  <c r="I17"/>
  <c r="Q17" s="1"/>
  <c r="H52"/>
  <c r="I13"/>
  <c r="I14"/>
  <c r="I15"/>
  <c r="Q15" s="1"/>
  <c r="I16"/>
  <c r="P16" s="1"/>
  <c r="I18"/>
  <c r="O18" s="1"/>
  <c r="O26" s="1"/>
  <c r="I19"/>
  <c r="P19" s="1"/>
  <c r="I20"/>
  <c r="P20" s="1"/>
  <c r="I21"/>
  <c r="R21" s="1"/>
  <c r="I22"/>
  <c r="Q22" s="1"/>
  <c r="I24"/>
  <c r="R24" s="1"/>
  <c r="I12"/>
  <c r="H24"/>
  <c r="W24" s="1"/>
  <c r="H22"/>
  <c r="H21"/>
  <c r="W21" s="1"/>
  <c r="H20"/>
  <c r="W20" s="1"/>
  <c r="H19"/>
  <c r="W19" s="1"/>
  <c r="H18"/>
  <c r="W18" s="1"/>
  <c r="H17"/>
  <c r="W17" s="1"/>
  <c r="H16"/>
  <c r="W16" s="1"/>
  <c r="H14"/>
  <c r="W14" s="1"/>
  <c r="H15"/>
  <c r="W15" s="1"/>
  <c r="H13"/>
  <c r="W13" s="1"/>
  <c r="H12"/>
  <c r="W12" s="1"/>
  <c r="I9"/>
  <c r="J9" s="1"/>
  <c r="K9" s="1"/>
  <c r="L9" s="1"/>
  <c r="M9" s="1"/>
  <c r="N9" s="1"/>
  <c r="O9" s="1"/>
  <c r="P9" s="1"/>
  <c r="Q9" s="1"/>
  <c r="R9" s="1"/>
  <c r="S9" s="1"/>
  <c r="T9" s="1"/>
  <c r="U9" s="1"/>
  <c r="B9"/>
  <c r="C9" s="1"/>
  <c r="D9" s="1"/>
  <c r="P6"/>
  <c r="Q6" s="1"/>
  <c r="R6" s="1"/>
  <c r="S6" s="1"/>
  <c r="T6" s="1"/>
  <c r="U6" s="1"/>
  <c r="H39" i="6"/>
  <c r="F39"/>
  <c r="N38"/>
  <c r="N37"/>
  <c r="C26"/>
  <c r="D26" s="1"/>
  <c r="E26" s="1"/>
  <c r="F26" s="1"/>
  <c r="G26" s="1"/>
  <c r="H26" s="1"/>
  <c r="I26" s="1"/>
  <c r="J26" s="1"/>
  <c r="K26" s="1"/>
  <c r="L26" s="1"/>
  <c r="M26" s="1"/>
  <c r="N26" s="1"/>
  <c r="O26" s="1"/>
  <c r="P26" s="1"/>
  <c r="Q26" s="1"/>
  <c r="R26" s="1"/>
  <c r="S26" s="1"/>
  <c r="T26" s="1"/>
  <c r="U26" s="1"/>
  <c r="V26" s="1"/>
  <c r="W26" s="1"/>
  <c r="X26" s="1"/>
  <c r="Y26" s="1"/>
  <c r="Z26" s="1"/>
  <c r="AA26" s="1"/>
  <c r="AB26" s="1"/>
  <c r="AC26" s="1"/>
  <c r="AD26" s="1"/>
  <c r="AE26" s="1"/>
  <c r="AF26" s="1"/>
  <c r="AG26" s="1"/>
  <c r="AH26" s="1"/>
  <c r="AI26" s="1"/>
  <c r="AJ26" s="1"/>
  <c r="AK26" s="1"/>
  <c r="AL26" s="1"/>
  <c r="AM26" s="1"/>
  <c r="AN26" s="1"/>
  <c r="AO26" s="1"/>
  <c r="AP26" s="1"/>
  <c r="AQ26" s="1"/>
  <c r="AR26" s="1"/>
  <c r="AS26" s="1"/>
  <c r="AT26" s="1"/>
  <c r="AU26" s="1"/>
  <c r="AV26" s="1"/>
  <c r="AW26" s="1"/>
  <c r="AX26" s="1"/>
  <c r="AY26" s="1"/>
  <c r="AZ26" s="1"/>
  <c r="BA26" s="1"/>
  <c r="AK15" i="4"/>
  <c r="AK16" s="1"/>
  <c r="AL15" s="1"/>
  <c r="AL16" s="1"/>
  <c r="AM15" s="1"/>
  <c r="AM16" s="1"/>
  <c r="AN15" s="1"/>
  <c r="AB15"/>
  <c r="AB16" s="1"/>
  <c r="AC15" s="1"/>
  <c r="AC16" s="1"/>
  <c r="AD15" s="1"/>
  <c r="AD16" s="1"/>
  <c r="AE15" s="1"/>
  <c r="X15"/>
  <c r="X16" s="1"/>
  <c r="Y15" s="1"/>
  <c r="Y16" s="1"/>
  <c r="Z15" s="1"/>
  <c r="Z16" s="1"/>
  <c r="T15"/>
  <c r="T16"/>
  <c r="U15" s="1"/>
  <c r="U16" s="1"/>
  <c r="V15" s="1"/>
  <c r="V16" s="1"/>
  <c r="G15"/>
  <c r="G16"/>
  <c r="H15"/>
  <c r="I15" s="1"/>
  <c r="I16" s="1"/>
  <c r="H16"/>
  <c r="J15"/>
  <c r="C15"/>
  <c r="D15"/>
  <c r="B16"/>
  <c r="AX16"/>
  <c r="AY15" s="1"/>
  <c r="AY16" s="1"/>
  <c r="AZ15" s="1"/>
  <c r="AZ16" s="1"/>
  <c r="AS16"/>
  <c r="AT15" s="1"/>
  <c r="AT16" s="1"/>
  <c r="AU15" s="1"/>
  <c r="AU16" s="1"/>
  <c r="AV15" s="1"/>
  <c r="AV16" s="1"/>
  <c r="AW15" s="1"/>
  <c r="AO15"/>
  <c r="AO16"/>
  <c r="AP15" s="1"/>
  <c r="AP16" s="1"/>
  <c r="AQ15" s="1"/>
  <c r="AQ16" s="1"/>
  <c r="AR15" s="1"/>
  <c r="AF16"/>
  <c r="AG15" s="1"/>
  <c r="AG16" s="1"/>
  <c r="AH15" s="1"/>
  <c r="AH16" s="1"/>
  <c r="AI15" s="1"/>
  <c r="AI16" s="1"/>
  <c r="P15"/>
  <c r="O16"/>
  <c r="K15"/>
  <c r="L15" s="1"/>
  <c r="K16"/>
  <c r="F16"/>
  <c r="BI18"/>
  <c r="BI19"/>
  <c r="BI20"/>
  <c r="BI21"/>
  <c r="BB23"/>
  <c r="BC23"/>
  <c r="BD23"/>
  <c r="BE23"/>
  <c r="BF23"/>
  <c r="BG23"/>
  <c r="BH23"/>
  <c r="AS22" i="3"/>
  <c r="AT22" s="1"/>
  <c r="AU22" s="1"/>
  <c r="AX22"/>
  <c r="AY22" s="1"/>
  <c r="AZ22" s="1"/>
  <c r="BA22" s="1"/>
  <c r="AQ17"/>
  <c r="AR17" s="1"/>
  <c r="AS17" s="1"/>
  <c r="AT17" s="1"/>
  <c r="AU17" s="1"/>
  <c r="AV17" s="1"/>
  <c r="AW17" s="1"/>
  <c r="AX17" s="1"/>
  <c r="AY17" s="1"/>
  <c r="AZ17" s="1"/>
  <c r="BA17" s="1"/>
  <c r="Z17"/>
  <c r="AA17"/>
  <c r="AB17" s="1"/>
  <c r="AC17" s="1"/>
  <c r="AD17" s="1"/>
  <c r="AE17" s="1"/>
  <c r="AF17" s="1"/>
  <c r="AG17" s="1"/>
  <c r="AH17" s="1"/>
  <c r="AI17" s="1"/>
  <c r="AJ17" s="1"/>
  <c r="AK17" s="1"/>
  <c r="AL17" s="1"/>
  <c r="AM17" s="1"/>
  <c r="AN17" s="1"/>
  <c r="U17"/>
  <c r="V17" s="1"/>
  <c r="W17" s="1"/>
  <c r="X17" s="1"/>
  <c r="C17"/>
  <c r="D17" s="1"/>
  <c r="E17" s="1"/>
  <c r="F17" s="1"/>
  <c r="G17" s="1"/>
  <c r="H17" s="1"/>
  <c r="I17" s="1"/>
  <c r="J17" s="1"/>
  <c r="K17" s="1"/>
  <c r="L17" s="1"/>
  <c r="M17" s="1"/>
  <c r="N17" s="1"/>
  <c r="O17" s="1"/>
  <c r="P17" s="1"/>
  <c r="Q17" s="1"/>
  <c r="R17" s="1"/>
  <c r="S17" s="1"/>
  <c r="BA16"/>
  <c r="AZ16"/>
  <c r="AX16"/>
  <c r="AY15"/>
  <c r="AY16" s="1"/>
  <c r="AT15"/>
  <c r="AT16" s="1"/>
  <c r="AU15" s="1"/>
  <c r="AU16" s="1"/>
  <c r="AV15" s="1"/>
  <c r="AV16" s="1"/>
  <c r="AW15" s="1"/>
  <c r="AP15"/>
  <c r="AP16" s="1"/>
  <c r="AQ15" s="1"/>
  <c r="AQ16" s="1"/>
  <c r="AR15" s="1"/>
  <c r="AK16"/>
  <c r="AL15" s="1"/>
  <c r="AL16" s="1"/>
  <c r="AM15" s="1"/>
  <c r="AM16" s="1"/>
  <c r="AN15" s="1"/>
  <c r="AG16"/>
  <c r="AH15" s="1"/>
  <c r="AH16" s="1"/>
  <c r="AI15" s="1"/>
  <c r="AI16" s="1"/>
  <c r="AB16"/>
  <c r="AC15" s="1"/>
  <c r="AC16" s="1"/>
  <c r="AD15" s="1"/>
  <c r="AD16" s="1"/>
  <c r="AE15" s="1"/>
  <c r="X16"/>
  <c r="Y15" s="1"/>
  <c r="Y16" s="1"/>
  <c r="Z15" s="1"/>
  <c r="Z16" s="1"/>
  <c r="T16"/>
  <c r="U15" s="1"/>
  <c r="U16" s="1"/>
  <c r="V15" s="1"/>
  <c r="V16" s="1"/>
  <c r="P15"/>
  <c r="O16"/>
  <c r="M15"/>
  <c r="L16"/>
  <c r="K16"/>
  <c r="H15"/>
  <c r="H16"/>
  <c r="I15"/>
  <c r="I16" s="1"/>
  <c r="G16"/>
  <c r="C15"/>
  <c r="C16" s="1"/>
  <c r="D15" s="1"/>
  <c r="D16" s="1"/>
  <c r="E15" s="1"/>
  <c r="E16" s="1"/>
  <c r="C22"/>
  <c r="D22" s="1"/>
  <c r="E22" s="1"/>
  <c r="F22" s="1"/>
  <c r="G22" s="1"/>
  <c r="H22" s="1"/>
  <c r="I22" s="1"/>
  <c r="J22" s="1"/>
  <c r="K22" s="1"/>
  <c r="L22" s="1"/>
  <c r="M22" s="1"/>
  <c r="N22" s="1"/>
  <c r="O22" s="1"/>
  <c r="Q22"/>
  <c r="R22" s="1"/>
  <c r="T22"/>
  <c r="V22"/>
  <c r="W22" s="1"/>
  <c r="X22" s="1"/>
  <c r="Y22" s="1"/>
  <c r="Z22" s="1"/>
  <c r="AA22" s="1"/>
  <c r="AB22" s="1"/>
  <c r="AF22"/>
  <c r="AG22" s="1"/>
  <c r="AH22" s="1"/>
  <c r="AI22" s="1"/>
  <c r="AJ22" s="1"/>
  <c r="AK22" s="1"/>
  <c r="AL22" s="1"/>
  <c r="AM22" s="1"/>
  <c r="AN22" s="1"/>
  <c r="AO22" s="1"/>
  <c r="BI18"/>
  <c r="BI19"/>
  <c r="BI20"/>
  <c r="BI21"/>
  <c r="BI23" s="1"/>
  <c r="BB23"/>
  <c r="BC23"/>
  <c r="BD23"/>
  <c r="BE23"/>
  <c r="BF23"/>
  <c r="BG23"/>
  <c r="BH23"/>
  <c r="BP7" i="5"/>
  <c r="BP9" s="1"/>
  <c r="BP37"/>
  <c r="AP7"/>
  <c r="AC7"/>
  <c r="AD7" s="1"/>
  <c r="AD48" s="1"/>
  <c r="CM8"/>
  <c r="CM21"/>
  <c r="CM32"/>
  <c r="CM56"/>
  <c r="CM90" s="1"/>
  <c r="Z93" s="1"/>
  <c r="CM65"/>
  <c r="CM74"/>
  <c r="CL8"/>
  <c r="CL21"/>
  <c r="CL32"/>
  <c r="CL56"/>
  <c r="CL65"/>
  <c r="CL74"/>
  <c r="CK8"/>
  <c r="CK21"/>
  <c r="CK32"/>
  <c r="CK56"/>
  <c r="CK90" s="1"/>
  <c r="X93" s="1"/>
  <c r="CK65"/>
  <c r="CK74"/>
  <c r="CJ8"/>
  <c r="CJ21"/>
  <c r="CJ32"/>
  <c r="CJ56"/>
  <c r="CJ65"/>
  <c r="CJ74"/>
  <c r="CI8"/>
  <c r="CI21"/>
  <c r="CI32"/>
  <c r="CI56"/>
  <c r="CI65"/>
  <c r="CI74"/>
  <c r="CH8"/>
  <c r="CH21"/>
  <c r="CH32"/>
  <c r="CH56"/>
  <c r="CH65"/>
  <c r="CH74"/>
  <c r="CG8"/>
  <c r="CG21"/>
  <c r="CG32"/>
  <c r="CG56"/>
  <c r="CG90" s="1"/>
  <c r="T93" s="1"/>
  <c r="CG65"/>
  <c r="CG74"/>
  <c r="CF8"/>
  <c r="CF21"/>
  <c r="CF32"/>
  <c r="CF56"/>
  <c r="CF65"/>
  <c r="CF74"/>
  <c r="CE8"/>
  <c r="CE21"/>
  <c r="CE32"/>
  <c r="CE56"/>
  <c r="CE65"/>
  <c r="CE74"/>
  <c r="CD8"/>
  <c r="CD21"/>
  <c r="CD32"/>
  <c r="CD56"/>
  <c r="CD65"/>
  <c r="CD74"/>
  <c r="CD90" s="1"/>
  <c r="Q93" s="1"/>
  <c r="CC8"/>
  <c r="CC21"/>
  <c r="CC32"/>
  <c r="CC56"/>
  <c r="CC90" s="1"/>
  <c r="P93" s="1"/>
  <c r="CC65"/>
  <c r="CC74"/>
  <c r="BC7"/>
  <c r="BC40"/>
  <c r="BC58"/>
  <c r="CB8"/>
  <c r="CB21"/>
  <c r="CB32"/>
  <c r="CB56"/>
  <c r="CB65"/>
  <c r="CB74"/>
  <c r="BO9"/>
  <c r="BO10"/>
  <c r="BO11"/>
  <c r="BO12"/>
  <c r="BO13"/>
  <c r="BO14"/>
  <c r="BO15"/>
  <c r="BO16"/>
  <c r="BO17"/>
  <c r="BO18"/>
  <c r="BO19"/>
  <c r="BO20"/>
  <c r="BO22"/>
  <c r="BO23"/>
  <c r="BO24"/>
  <c r="BO25"/>
  <c r="BO26"/>
  <c r="BO27"/>
  <c r="BO28"/>
  <c r="BO29"/>
  <c r="BO30"/>
  <c r="BO31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7"/>
  <c r="BO58"/>
  <c r="BO59"/>
  <c r="BO60"/>
  <c r="BO61"/>
  <c r="BO62"/>
  <c r="BO63"/>
  <c r="BO64"/>
  <c r="BO66"/>
  <c r="BO67"/>
  <c r="BO68"/>
  <c r="BO69"/>
  <c r="BO70"/>
  <c r="BO71"/>
  <c r="BO72"/>
  <c r="BO73"/>
  <c r="BO75"/>
  <c r="BO76"/>
  <c r="BO77"/>
  <c r="BO78"/>
  <c r="BO79"/>
  <c r="BO80"/>
  <c r="BO81"/>
  <c r="BO82"/>
  <c r="BO83"/>
  <c r="BB9"/>
  <c r="BB10"/>
  <c r="BB11"/>
  <c r="BB12"/>
  <c r="BB13"/>
  <c r="BB14"/>
  <c r="BB15"/>
  <c r="BB16"/>
  <c r="BB17"/>
  <c r="BB18"/>
  <c r="BB19"/>
  <c r="BB20"/>
  <c r="BB22"/>
  <c r="BB23"/>
  <c r="BB24"/>
  <c r="BB25"/>
  <c r="BB21" s="1"/>
  <c r="BB26"/>
  <c r="BB27"/>
  <c r="BB28"/>
  <c r="BB29"/>
  <c r="BB30"/>
  <c r="BB31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7"/>
  <c r="BB58"/>
  <c r="BB59"/>
  <c r="BB60"/>
  <c r="BB61"/>
  <c r="BB62"/>
  <c r="BB63"/>
  <c r="BB64"/>
  <c r="BB66"/>
  <c r="BB67"/>
  <c r="BB68"/>
  <c r="BB69"/>
  <c r="BB70"/>
  <c r="BB71"/>
  <c r="BB65" s="1"/>
  <c r="BB72"/>
  <c r="BB73"/>
  <c r="BB75"/>
  <c r="BB76"/>
  <c r="BB77"/>
  <c r="BB74" s="1"/>
  <c r="BB78"/>
  <c r="BB79"/>
  <c r="BB80"/>
  <c r="BB81"/>
  <c r="BB82"/>
  <c r="BB83"/>
  <c r="AO53"/>
  <c r="AO45"/>
  <c r="AO42"/>
  <c r="AO52"/>
  <c r="AO38"/>
  <c r="AO40"/>
  <c r="AO33"/>
  <c r="AO34"/>
  <c r="AO35"/>
  <c r="AO36"/>
  <c r="AO37"/>
  <c r="AO39"/>
  <c r="AO41"/>
  <c r="AO43"/>
  <c r="AO44"/>
  <c r="AO46"/>
  <c r="AO47"/>
  <c r="AO48"/>
  <c r="AO49"/>
  <c r="AO50"/>
  <c r="AO51"/>
  <c r="AO54"/>
  <c r="AO55"/>
  <c r="AO66"/>
  <c r="AO67"/>
  <c r="AO65" s="1"/>
  <c r="AO68"/>
  <c r="AO69"/>
  <c r="AO70"/>
  <c r="AO71"/>
  <c r="AO72"/>
  <c r="AO73"/>
  <c r="AO57"/>
  <c r="AO58"/>
  <c r="AO59"/>
  <c r="AO60"/>
  <c r="AO61"/>
  <c r="AO62"/>
  <c r="AO63"/>
  <c r="AO64"/>
  <c r="AO28"/>
  <c r="AO22"/>
  <c r="AO23"/>
  <c r="AO24"/>
  <c r="AO25"/>
  <c r="AO26"/>
  <c r="AO27"/>
  <c r="AO29"/>
  <c r="AO30"/>
  <c r="AO31"/>
  <c r="AO9"/>
  <c r="AO10"/>
  <c r="AO11"/>
  <c r="AO12"/>
  <c r="AO13"/>
  <c r="AO14"/>
  <c r="AO15"/>
  <c r="AO16"/>
  <c r="AO17"/>
  <c r="AO18"/>
  <c r="AO19"/>
  <c r="AO20"/>
  <c r="AO75"/>
  <c r="AO76"/>
  <c r="AO77"/>
  <c r="AO78"/>
  <c r="AO79"/>
  <c r="AO80"/>
  <c r="AO81"/>
  <c r="AO82"/>
  <c r="AO83"/>
  <c r="J51"/>
  <c r="I51"/>
  <c r="H51" s="1"/>
  <c r="Z21"/>
  <c r="Z88" s="1"/>
  <c r="Z32"/>
  <c r="Z56"/>
  <c r="Z65"/>
  <c r="Z8"/>
  <c r="Y32"/>
  <c r="Y65"/>
  <c r="Y21"/>
  <c r="Y56"/>
  <c r="Y8"/>
  <c r="X21"/>
  <c r="X32"/>
  <c r="X65"/>
  <c r="X8"/>
  <c r="X56"/>
  <c r="W32"/>
  <c r="W56"/>
  <c r="W88" s="1"/>
  <c r="W65"/>
  <c r="W8"/>
  <c r="W21"/>
  <c r="V21"/>
  <c r="V32"/>
  <c r="V56"/>
  <c r="V65"/>
  <c r="V8"/>
  <c r="U21"/>
  <c r="U88" s="1"/>
  <c r="U32"/>
  <c r="U56"/>
  <c r="U65"/>
  <c r="U8"/>
  <c r="T21"/>
  <c r="T32"/>
  <c r="T56"/>
  <c r="T65"/>
  <c r="T8"/>
  <c r="S21"/>
  <c r="S32"/>
  <c r="S56"/>
  <c r="S65"/>
  <c r="S8"/>
  <c r="R21"/>
  <c r="R88" s="1"/>
  <c r="R32"/>
  <c r="R8"/>
  <c r="R56"/>
  <c r="R65"/>
  <c r="Q21"/>
  <c r="Q56"/>
  <c r="Q32"/>
  <c r="Q88" s="1"/>
  <c r="Q8"/>
  <c r="Q65"/>
  <c r="P21"/>
  <c r="P32"/>
  <c r="P8"/>
  <c r="P56"/>
  <c r="P65"/>
  <c r="Z74"/>
  <c r="Y74"/>
  <c r="X74"/>
  <c r="W74"/>
  <c r="V74"/>
  <c r="U74"/>
  <c r="T74"/>
  <c r="S74"/>
  <c r="S88"/>
  <c r="R74"/>
  <c r="Q74"/>
  <c r="P74"/>
  <c r="O74"/>
  <c r="N74"/>
  <c r="M74"/>
  <c r="L74"/>
  <c r="K74"/>
  <c r="J83"/>
  <c r="J75"/>
  <c r="J77"/>
  <c r="I77" s="1"/>
  <c r="J78"/>
  <c r="I78"/>
  <c r="H78" s="1"/>
  <c r="J79"/>
  <c r="J81"/>
  <c r="I81" s="1"/>
  <c r="H81" s="1"/>
  <c r="J76"/>
  <c r="J80"/>
  <c r="J82"/>
  <c r="O65"/>
  <c r="N65"/>
  <c r="M65"/>
  <c r="L65"/>
  <c r="K65"/>
  <c r="J73"/>
  <c r="J66"/>
  <c r="J65" s="1"/>
  <c r="J67"/>
  <c r="J69"/>
  <c r="J70"/>
  <c r="I70" s="1"/>
  <c r="J71"/>
  <c r="I71" s="1"/>
  <c r="J72"/>
  <c r="I72" s="1"/>
  <c r="H72" s="1"/>
  <c r="J68"/>
  <c r="O56"/>
  <c r="N56"/>
  <c r="M56"/>
  <c r="L56"/>
  <c r="K56"/>
  <c r="J57"/>
  <c r="J58"/>
  <c r="J59"/>
  <c r="J60"/>
  <c r="I60"/>
  <c r="H60" s="1"/>
  <c r="J61"/>
  <c r="I61" s="1"/>
  <c r="J62"/>
  <c r="J63"/>
  <c r="I63" s="1"/>
  <c r="H63" s="1"/>
  <c r="J64"/>
  <c r="O32"/>
  <c r="N32"/>
  <c r="N88" s="1"/>
  <c r="M32"/>
  <c r="M90" s="1"/>
  <c r="L32"/>
  <c r="K32"/>
  <c r="J33"/>
  <c r="I33" s="1"/>
  <c r="J35"/>
  <c r="I35" s="1"/>
  <c r="H35" s="1"/>
  <c r="J36"/>
  <c r="I36" s="1"/>
  <c r="H36" s="1"/>
  <c r="J37"/>
  <c r="J38"/>
  <c r="I38" s="1"/>
  <c r="H38" s="1"/>
  <c r="J39"/>
  <c r="I39" s="1"/>
  <c r="H39" s="1"/>
  <c r="J40"/>
  <c r="I40" s="1"/>
  <c r="J42"/>
  <c r="I42" s="1"/>
  <c r="H42" s="1"/>
  <c r="J43"/>
  <c r="J44"/>
  <c r="J45"/>
  <c r="I45" s="1"/>
  <c r="J46"/>
  <c r="J47"/>
  <c r="I47" s="1"/>
  <c r="J48"/>
  <c r="I48" s="1"/>
  <c r="H48" s="1"/>
  <c r="J49"/>
  <c r="J50"/>
  <c r="J52"/>
  <c r="I52" s="1"/>
  <c r="H52" s="1"/>
  <c r="J53"/>
  <c r="I53" s="1"/>
  <c r="H53" s="1"/>
  <c r="J54"/>
  <c r="I54" s="1"/>
  <c r="H54" s="1"/>
  <c r="J55"/>
  <c r="J34"/>
  <c r="I34" s="1"/>
  <c r="H34" s="1"/>
  <c r="J41"/>
  <c r="O21"/>
  <c r="N21"/>
  <c r="M21"/>
  <c r="L21"/>
  <c r="K21"/>
  <c r="J22"/>
  <c r="J23"/>
  <c r="I23" s="1"/>
  <c r="H23" s="1"/>
  <c r="J24"/>
  <c r="J25"/>
  <c r="J27"/>
  <c r="I27" s="1"/>
  <c r="H27" s="1"/>
  <c r="J28"/>
  <c r="I28" s="1"/>
  <c r="J29"/>
  <c r="J30"/>
  <c r="I30" s="1"/>
  <c r="J31"/>
  <c r="I31"/>
  <c r="H31" s="1"/>
  <c r="J26"/>
  <c r="I26" s="1"/>
  <c r="O8"/>
  <c r="N8"/>
  <c r="M8"/>
  <c r="L8"/>
  <c r="L90" s="1"/>
  <c r="K8"/>
  <c r="J10"/>
  <c r="J9"/>
  <c r="J8" s="1"/>
  <c r="J11"/>
  <c r="J12"/>
  <c r="J13"/>
  <c r="I13" s="1"/>
  <c r="J14"/>
  <c r="I14" s="1"/>
  <c r="J15"/>
  <c r="J16"/>
  <c r="I16" s="1"/>
  <c r="H16" s="1"/>
  <c r="J17"/>
  <c r="I17" s="1"/>
  <c r="H17" s="1"/>
  <c r="J18"/>
  <c r="J19"/>
  <c r="J20"/>
  <c r="I20" s="1"/>
  <c r="J7"/>
  <c r="K7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B83"/>
  <c r="AB82"/>
  <c r="AB81"/>
  <c r="AB80"/>
  <c r="AB79"/>
  <c r="AB78"/>
  <c r="AB77"/>
  <c r="AB76"/>
  <c r="AB73"/>
  <c r="AB72"/>
  <c r="AB71"/>
  <c r="AB70"/>
  <c r="AB69"/>
  <c r="AB68"/>
  <c r="AB65" s="1"/>
  <c r="AB67"/>
  <c r="AB66"/>
  <c r="AB64"/>
  <c r="AB63"/>
  <c r="AB62"/>
  <c r="AB61"/>
  <c r="AB60"/>
  <c r="AB59"/>
  <c r="AB58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1"/>
  <c r="AB30"/>
  <c r="AB29"/>
  <c r="AB28"/>
  <c r="AB27"/>
  <c r="AB26"/>
  <c r="AB25"/>
  <c r="AB24"/>
  <c r="AB23"/>
  <c r="AB20"/>
  <c r="AB19"/>
  <c r="AB18"/>
  <c r="AB17"/>
  <c r="AB16"/>
  <c r="AB15"/>
  <c r="AB14"/>
  <c r="AB13"/>
  <c r="AB12"/>
  <c r="AB11"/>
  <c r="AB10"/>
  <c r="P4"/>
  <c r="Q4" s="1"/>
  <c r="R4" s="1"/>
  <c r="S4" s="1"/>
  <c r="T4" s="1"/>
  <c r="U4" s="1"/>
  <c r="V4" s="1"/>
  <c r="W4" s="1"/>
  <c r="X4" s="1"/>
  <c r="Y4" s="1"/>
  <c r="Z4" s="1"/>
  <c r="CC7"/>
  <c r="CD7" s="1"/>
  <c r="CE7" s="1"/>
  <c r="CF7" s="1"/>
  <c r="CG7" s="1"/>
  <c r="CH7" s="1"/>
  <c r="CI7" s="1"/>
  <c r="CJ7" s="1"/>
  <c r="CK7" s="1"/>
  <c r="CL7" s="1"/>
  <c r="CM7" s="1"/>
  <c r="J84"/>
  <c r="B7"/>
  <c r="C7" s="1"/>
  <c r="D7" s="1"/>
  <c r="E7" s="1"/>
  <c r="F7" s="1"/>
  <c r="G7" s="1"/>
  <c r="AB9"/>
  <c r="AB75"/>
  <c r="AB57"/>
  <c r="AB33"/>
  <c r="AB22"/>
  <c r="AB21" s="1"/>
  <c r="I44"/>
  <c r="H44" s="1"/>
  <c r="I49"/>
  <c r="I50"/>
  <c r="H50" s="1"/>
  <c r="I55"/>
  <c r="H55" s="1"/>
  <c r="I66"/>
  <c r="I69"/>
  <c r="H69" s="1"/>
  <c r="I9"/>
  <c r="H41"/>
  <c r="N84"/>
  <c r="M84"/>
  <c r="L84"/>
  <c r="K84"/>
  <c r="I84"/>
  <c r="G32"/>
  <c r="G8"/>
  <c r="BC83"/>
  <c r="BC81"/>
  <c r="BC79"/>
  <c r="BC77"/>
  <c r="BC71"/>
  <c r="BC67"/>
  <c r="BC63"/>
  <c r="BC59"/>
  <c r="BC57"/>
  <c r="BC55"/>
  <c r="BC53"/>
  <c r="BC51"/>
  <c r="BC45"/>
  <c r="BC41"/>
  <c r="BC39"/>
  <c r="BC35"/>
  <c r="BC33"/>
  <c r="BC31"/>
  <c r="BC29"/>
  <c r="BC27"/>
  <c r="BC19"/>
  <c r="BC15"/>
  <c r="BC13"/>
  <c r="BC9"/>
  <c r="AQ7"/>
  <c r="AQ43" s="1"/>
  <c r="AP53"/>
  <c r="AP38"/>
  <c r="AP35"/>
  <c r="AP70"/>
  <c r="AP58"/>
  <c r="AP28"/>
  <c r="AP25"/>
  <c r="AP16"/>
  <c r="AP81"/>
  <c r="AQ77"/>
  <c r="I67"/>
  <c r="H67" s="1"/>
  <c r="I79"/>
  <c r="H79" s="1"/>
  <c r="J74"/>
  <c r="I75"/>
  <c r="H9"/>
  <c r="I29"/>
  <c r="H29" s="1"/>
  <c r="I73"/>
  <c r="H73" s="1"/>
  <c r="AC16"/>
  <c r="AC55"/>
  <c r="AC44"/>
  <c r="BP10"/>
  <c r="BP14"/>
  <c r="BP18"/>
  <c r="BP22"/>
  <c r="BP26"/>
  <c r="BP30"/>
  <c r="BP35"/>
  <c r="BP39"/>
  <c r="BP43"/>
  <c r="BP47"/>
  <c r="BP51"/>
  <c r="BP55"/>
  <c r="BP60"/>
  <c r="BP64"/>
  <c r="BP68"/>
  <c r="BP72"/>
  <c r="BP77"/>
  <c r="BP81"/>
  <c r="BP12"/>
  <c r="BP17"/>
  <c r="BP23"/>
  <c r="BP28"/>
  <c r="BP34"/>
  <c r="BP40"/>
  <c r="BP45"/>
  <c r="BP50"/>
  <c r="BP57"/>
  <c r="BP62"/>
  <c r="BP67"/>
  <c r="BP73"/>
  <c r="BP79"/>
  <c r="BP13"/>
  <c r="BP19"/>
  <c r="BP24"/>
  <c r="BP29"/>
  <c r="BP36"/>
  <c r="BP41"/>
  <c r="BP46"/>
  <c r="BP52"/>
  <c r="BP58"/>
  <c r="BP63"/>
  <c r="BP69"/>
  <c r="BP75"/>
  <c r="BP80"/>
  <c r="BQ7"/>
  <c r="BP11"/>
  <c r="BP16"/>
  <c r="BP27"/>
  <c r="BP33"/>
  <c r="BP38"/>
  <c r="BP44"/>
  <c r="BP49"/>
  <c r="BP54"/>
  <c r="BP61"/>
  <c r="BP66"/>
  <c r="BP71"/>
  <c r="BP78"/>
  <c r="BP83"/>
  <c r="AC30"/>
  <c r="AC33"/>
  <c r="AC42"/>
  <c r="AC54"/>
  <c r="AC10"/>
  <c r="AC57"/>
  <c r="AC72"/>
  <c r="AC80"/>
  <c r="AP45"/>
  <c r="AP36"/>
  <c r="AP48"/>
  <c r="AP24"/>
  <c r="H75"/>
  <c r="BQ51"/>
  <c r="I18"/>
  <c r="H18" s="1"/>
  <c r="O90"/>
  <c r="I58"/>
  <c r="H58" s="1"/>
  <c r="T90"/>
  <c r="Y90"/>
  <c r="AC24"/>
  <c r="AC52"/>
  <c r="AC9"/>
  <c r="AC14"/>
  <c r="AC60"/>
  <c r="AC67"/>
  <c r="AC70"/>
  <c r="AC79"/>
  <c r="AC82"/>
  <c r="I43"/>
  <c r="H43" s="1"/>
  <c r="BO56"/>
  <c r="BD7"/>
  <c r="BD49" s="1"/>
  <c r="BC20"/>
  <c r="BC28"/>
  <c r="BC34"/>
  <c r="BC42"/>
  <c r="BC46"/>
  <c r="BC50"/>
  <c r="BC54"/>
  <c r="BC60"/>
  <c r="BC72"/>
  <c r="BC82"/>
  <c r="AC81"/>
  <c r="AC53"/>
  <c r="AC23"/>
  <c r="E15" i="4"/>
  <c r="E16"/>
  <c r="D16"/>
  <c r="BD11" i="5"/>
  <c r="BD15"/>
  <c r="BD19"/>
  <c r="BD25"/>
  <c r="BD41"/>
  <c r="BD53"/>
  <c r="BD9"/>
  <c r="BD17"/>
  <c r="BD27"/>
  <c r="BD35"/>
  <c r="BD43"/>
  <c r="BD63"/>
  <c r="BD73"/>
  <c r="BD77"/>
  <c r="BD10"/>
  <c r="BD14"/>
  <c r="BD22"/>
  <c r="BD34"/>
  <c r="BD42"/>
  <c r="BD46"/>
  <c r="BD54"/>
  <c r="BD60"/>
  <c r="BD64"/>
  <c r="BD68"/>
  <c r="BD23"/>
  <c r="BD39"/>
  <c r="BD47"/>
  <c r="BD67"/>
  <c r="BD71"/>
  <c r="BD75"/>
  <c r="BD79"/>
  <c r="BD16"/>
  <c r="BD24"/>
  <c r="BD30"/>
  <c r="BD44"/>
  <c r="BD48"/>
  <c r="BD52"/>
  <c r="BD58"/>
  <c r="BD78"/>
  <c r="BD82"/>
  <c r="AD45"/>
  <c r="AD49"/>
  <c r="BQ69"/>
  <c r="BQ40"/>
  <c r="BC10"/>
  <c r="BC18"/>
  <c r="BC36"/>
  <c r="BC52"/>
  <c r="BC62"/>
  <c r="BC70"/>
  <c r="BC80"/>
  <c r="AC26"/>
  <c r="H49"/>
  <c r="AQ42"/>
  <c r="J32"/>
  <c r="I83"/>
  <c r="H83" s="1"/>
  <c r="CB90"/>
  <c r="O93" s="1"/>
  <c r="AP76"/>
  <c r="AP15"/>
  <c r="AP29"/>
  <c r="AP22"/>
  <c r="AP61"/>
  <c r="AP73"/>
  <c r="BP82"/>
  <c r="BP70"/>
  <c r="BP65" s="1"/>
  <c r="BP53"/>
  <c r="BP42"/>
  <c r="BP31"/>
  <c r="BP20"/>
  <c r="I74"/>
  <c r="H74" s="1"/>
  <c r="AC19"/>
  <c r="AP78"/>
  <c r="AP26"/>
  <c r="AP57"/>
  <c r="BP76"/>
  <c r="BP48"/>
  <c r="BP25"/>
  <c r="C16" i="4"/>
  <c r="P39" i="1"/>
  <c r="W38"/>
  <c r="H25"/>
  <c r="N57"/>
  <c r="N17"/>
  <c r="N37"/>
  <c r="N23"/>
  <c r="N19"/>
  <c r="AD29" i="5"/>
  <c r="AD68"/>
  <c r="AD81"/>
  <c r="AD18"/>
  <c r="AD63"/>
  <c r="AD58"/>
  <c r="AD30"/>
  <c r="AD36"/>
  <c r="AD38"/>
  <c r="AD25"/>
  <c r="AD80"/>
  <c r="AD70"/>
  <c r="AD77"/>
  <c r="AD78"/>
  <c r="AD44"/>
  <c r="AO15" i="3"/>
  <c r="AO17"/>
  <c r="M15" i="4"/>
  <c r="N15" s="1"/>
  <c r="L16"/>
  <c r="H30" i="5"/>
  <c r="I24"/>
  <c r="J21"/>
  <c r="K88"/>
  <c r="L88"/>
  <c r="AD59"/>
  <c r="AD17"/>
  <c r="AD11"/>
  <c r="AD64"/>
  <c r="H28"/>
  <c r="CH90"/>
  <c r="U93" s="1"/>
  <c r="I19"/>
  <c r="H19" s="1"/>
  <c r="I15"/>
  <c r="H15" s="1"/>
  <c r="I12"/>
  <c r="H12" s="1"/>
  <c r="I62"/>
  <c r="I59"/>
  <c r="H59" s="1"/>
  <c r="H77"/>
  <c r="T88"/>
  <c r="CF90"/>
  <c r="S93" s="1"/>
  <c r="CJ90"/>
  <c r="W93" s="1"/>
  <c r="AQ22"/>
  <c r="I11"/>
  <c r="H11" s="1"/>
  <c r="I10"/>
  <c r="AC35"/>
  <c r="AC69"/>
  <c r="AC83"/>
  <c r="AC73"/>
  <c r="AP63"/>
  <c r="AP19"/>
  <c r="AP33"/>
  <c r="AP37"/>
  <c r="AP44"/>
  <c r="AP49"/>
  <c r="AP55"/>
  <c r="AP72"/>
  <c r="AP60"/>
  <c r="AP23"/>
  <c r="AP14"/>
  <c r="AP75"/>
  <c r="AP79"/>
  <c r="AP83"/>
  <c r="H45"/>
  <c r="H40"/>
  <c r="H66"/>
  <c r="BO32"/>
  <c r="N55" i="1"/>
  <c r="N56"/>
  <c r="H10" i="5"/>
  <c r="H71"/>
  <c r="Q58" i="1"/>
  <c r="I58"/>
  <c r="N52"/>
  <c r="Q51"/>
  <c r="Q53" s="1"/>
  <c r="O39"/>
  <c r="R39"/>
  <c r="N38"/>
  <c r="S58"/>
  <c r="U58"/>
  <c r="T58"/>
  <c r="V58"/>
  <c r="V59" s="1"/>
  <c r="V62" s="1"/>
  <c r="L39" i="6"/>
  <c r="N36"/>
  <c r="N39" s="1"/>
  <c r="U39" i="1"/>
  <c r="B39" i="6" l="1"/>
  <c r="D39"/>
  <c r="N51" i="1"/>
  <c r="D59"/>
  <c r="D62" s="1"/>
  <c r="R59"/>
  <c r="R62" s="1"/>
  <c r="V60"/>
  <c r="V63" s="1"/>
  <c r="I39"/>
  <c r="H47"/>
  <c r="L59"/>
  <c r="L62" s="1"/>
  <c r="U48"/>
  <c r="U61" s="1"/>
  <c r="N29"/>
  <c r="N24"/>
  <c r="O48"/>
  <c r="O61" s="1"/>
  <c r="N14"/>
  <c r="T53"/>
  <c r="T59" s="1"/>
  <c r="T62" s="1"/>
  <c r="N34"/>
  <c r="O59"/>
  <c r="O62" s="1"/>
  <c r="N15"/>
  <c r="N36"/>
  <c r="N53"/>
  <c r="J48"/>
  <c r="J61" s="1"/>
  <c r="N28"/>
  <c r="S59"/>
  <c r="S62" s="1"/>
  <c r="N20"/>
  <c r="N18"/>
  <c r="N32"/>
  <c r="U59"/>
  <c r="U62" s="1"/>
  <c r="N13"/>
  <c r="N33"/>
  <c r="H39"/>
  <c r="W39" s="1"/>
  <c r="N21"/>
  <c r="W34"/>
  <c r="I53"/>
  <c r="I59" s="1"/>
  <c r="I62" s="1"/>
  <c r="N12"/>
  <c r="N16"/>
  <c r="K59"/>
  <c r="K62" s="1"/>
  <c r="S48"/>
  <c r="S61" s="1"/>
  <c r="H53"/>
  <c r="H26"/>
  <c r="P59"/>
  <c r="P62" s="1"/>
  <c r="N30"/>
  <c r="N31"/>
  <c r="L48"/>
  <c r="L61" s="1"/>
  <c r="L60" s="1"/>
  <c r="AQ14" i="5"/>
  <c r="AQ68"/>
  <c r="AQ58"/>
  <c r="AQ17"/>
  <c r="BQ10"/>
  <c r="BQ31"/>
  <c r="BQ28"/>
  <c r="BQ14"/>
  <c r="BQ48"/>
  <c r="BQ46"/>
  <c r="BQ53"/>
  <c r="BQ22"/>
  <c r="BQ59"/>
  <c r="BQ58"/>
  <c r="BQ33"/>
  <c r="BQ39"/>
  <c r="BQ11"/>
  <c r="BQ80"/>
  <c r="BQ19"/>
  <c r="BQ64"/>
  <c r="BQ49"/>
  <c r="BQ67"/>
  <c r="BQ35"/>
  <c r="BR7"/>
  <c r="BR9" s="1"/>
  <c r="BQ61"/>
  <c r="BQ17"/>
  <c r="BQ25"/>
  <c r="BQ34"/>
  <c r="BQ45"/>
  <c r="BQ37"/>
  <c r="BQ79"/>
  <c r="BQ57"/>
  <c r="BQ38"/>
  <c r="BQ78"/>
  <c r="BQ71"/>
  <c r="BQ15"/>
  <c r="BQ63"/>
  <c r="BQ81"/>
  <c r="BQ76"/>
  <c r="BQ13"/>
  <c r="BQ24"/>
  <c r="BQ18"/>
  <c r="BQ36"/>
  <c r="BQ32" s="1"/>
  <c r="BQ9"/>
  <c r="BQ30"/>
  <c r="BQ23"/>
  <c r="AQ52"/>
  <c r="AQ25"/>
  <c r="BQ50"/>
  <c r="P90"/>
  <c r="P88"/>
  <c r="Z90"/>
  <c r="AO21"/>
  <c r="AQ30"/>
  <c r="AQ59"/>
  <c r="AQ20"/>
  <c r="AQ54"/>
  <c r="AQ27"/>
  <c r="AQ21" s="1"/>
  <c r="AQ33"/>
  <c r="AQ57"/>
  <c r="AQ11"/>
  <c r="AQ81"/>
  <c r="AQ80"/>
  <c r="AQ28"/>
  <c r="AQ47"/>
  <c r="AR7"/>
  <c r="AQ9"/>
  <c r="AQ26"/>
  <c r="AQ31"/>
  <c r="AQ72"/>
  <c r="AQ64"/>
  <c r="AQ51"/>
  <c r="AQ55"/>
  <c r="AQ12"/>
  <c r="AQ67"/>
  <c r="AQ46"/>
  <c r="AQ44"/>
  <c r="AQ83"/>
  <c r="AQ23"/>
  <c r="AQ61"/>
  <c r="AQ35"/>
  <c r="AQ50"/>
  <c r="AQ82"/>
  <c r="AQ48"/>
  <c r="AQ66"/>
  <c r="AQ45"/>
  <c r="AQ49"/>
  <c r="AQ18"/>
  <c r="AQ8" s="1"/>
  <c r="AQ53"/>
  <c r="AQ39"/>
  <c r="AQ10"/>
  <c r="AQ37"/>
  <c r="AQ19"/>
  <c r="AQ60"/>
  <c r="AQ70"/>
  <c r="AQ79"/>
  <c r="AQ34"/>
  <c r="AQ24"/>
  <c r="AQ76"/>
  <c r="AQ40"/>
  <c r="AQ29"/>
  <c r="AQ71"/>
  <c r="AQ15"/>
  <c r="AQ73"/>
  <c r="AQ63"/>
  <c r="AQ69"/>
  <c r="AQ13"/>
  <c r="AQ16"/>
  <c r="AQ38"/>
  <c r="BQ27"/>
  <c r="AQ75"/>
  <c r="BQ72"/>
  <c r="BQ41"/>
  <c r="AQ62"/>
  <c r="AQ41"/>
  <c r="BQ55"/>
  <c r="BQ54"/>
  <c r="BQ47"/>
  <c r="BQ82"/>
  <c r="W25" i="1"/>
  <c r="N25"/>
  <c r="M16" i="4"/>
  <c r="AQ78" i="5"/>
  <c r="BQ68"/>
  <c r="AQ36"/>
  <c r="AD53"/>
  <c r="AD52"/>
  <c r="X90"/>
  <c r="AO74"/>
  <c r="AO8"/>
  <c r="BB8"/>
  <c r="AD14"/>
  <c r="K90"/>
  <c r="I25"/>
  <c r="H25"/>
  <c r="H64"/>
  <c r="I64"/>
  <c r="BB32"/>
  <c r="AD57"/>
  <c r="AD82"/>
  <c r="AD71"/>
  <c r="AD43"/>
  <c r="AD22"/>
  <c r="AD35"/>
  <c r="AD66"/>
  <c r="AD40"/>
  <c r="AD51"/>
  <c r="AD20"/>
  <c r="AD55"/>
  <c r="AD37"/>
  <c r="AD46"/>
  <c r="AD75"/>
  <c r="AD39"/>
  <c r="AD34"/>
  <c r="AD23"/>
  <c r="AE7"/>
  <c r="AD24"/>
  <c r="AD16"/>
  <c r="AD10"/>
  <c r="AD83"/>
  <c r="AD31"/>
  <c r="AD27"/>
  <c r="AD13"/>
  <c r="AD76"/>
  <c r="AD12"/>
  <c r="AD33"/>
  <c r="AD54"/>
  <c r="AD79"/>
  <c r="AD72"/>
  <c r="AD26"/>
  <c r="AD62"/>
  <c r="AD47"/>
  <c r="AD60"/>
  <c r="AD56" s="1"/>
  <c r="AD61"/>
  <c r="AD19"/>
  <c r="H62"/>
  <c r="AD15"/>
  <c r="AD42"/>
  <c r="AD41"/>
  <c r="BP74"/>
  <c r="AC47"/>
  <c r="AC34"/>
  <c r="H46"/>
  <c r="I46"/>
  <c r="I32" s="1"/>
  <c r="H32" s="1"/>
  <c r="H58" i="1"/>
  <c r="H59" s="1"/>
  <c r="H62" s="1"/>
  <c r="N58"/>
  <c r="I57" i="5"/>
  <c r="H57" s="1"/>
  <c r="J56"/>
  <c r="BO74"/>
  <c r="AB74"/>
  <c r="H24"/>
  <c r="CE90"/>
  <c r="R93" s="1"/>
  <c r="CI90"/>
  <c r="V93" s="1"/>
  <c r="C93" s="1"/>
  <c r="AC51"/>
  <c r="AC38"/>
  <c r="AC13"/>
  <c r="AC18"/>
  <c r="AC40"/>
  <c r="AC43"/>
  <c r="AC11"/>
  <c r="AC8" s="1"/>
  <c r="AC27"/>
  <c r="AC17"/>
  <c r="AC22"/>
  <c r="AC20"/>
  <c r="AC31"/>
  <c r="AC12"/>
  <c r="AC49"/>
  <c r="AC25"/>
  <c r="AC61"/>
  <c r="AC28"/>
  <c r="AC64"/>
  <c r="AC77"/>
  <c r="AC74" s="1"/>
  <c r="AC78"/>
  <c r="AC37"/>
  <c r="AC76"/>
  <c r="AC41"/>
  <c r="AC75"/>
  <c r="AC71"/>
  <c r="AC63"/>
  <c r="AC68"/>
  <c r="AC48"/>
  <c r="AC59"/>
  <c r="AC58"/>
  <c r="AC46"/>
  <c r="AC36"/>
  <c r="AC66"/>
  <c r="AC50"/>
  <c r="AC45"/>
  <c r="AC15"/>
  <c r="AC62"/>
  <c r="BP21"/>
  <c r="AC29"/>
  <c r="AC39"/>
  <c r="I22"/>
  <c r="I21" s="1"/>
  <c r="H21" s="1"/>
  <c r="H22"/>
  <c r="I37"/>
  <c r="H37" s="1"/>
  <c r="BB56"/>
  <c r="BO21"/>
  <c r="BO8"/>
  <c r="T48" i="1"/>
  <c r="T61" s="1"/>
  <c r="G59"/>
  <c r="G62" s="1"/>
  <c r="AP40" i="5"/>
  <c r="AP41"/>
  <c r="AP20"/>
  <c r="AP69"/>
  <c r="AP50"/>
  <c r="AP54"/>
  <c r="AP68"/>
  <c r="AP47"/>
  <c r="AP77"/>
  <c r="AP74" s="1"/>
  <c r="AP59"/>
  <c r="AP43"/>
  <c r="AP39"/>
  <c r="AP66"/>
  <c r="AP9"/>
  <c r="AP82"/>
  <c r="AP46"/>
  <c r="AP64"/>
  <c r="AP71"/>
  <c r="AP62"/>
  <c r="AP11"/>
  <c r="AP42"/>
  <c r="AP10"/>
  <c r="AP51"/>
  <c r="AP67"/>
  <c r="AP27"/>
  <c r="Q90"/>
  <c r="V88"/>
  <c r="BO65"/>
  <c r="AP18"/>
  <c r="AP52"/>
  <c r="AP13"/>
  <c r="AP34"/>
  <c r="BD70"/>
  <c r="BD61"/>
  <c r="BD18"/>
  <c r="AP80"/>
  <c r="H14"/>
  <c r="AP12"/>
  <c r="BD33"/>
  <c r="BD51"/>
  <c r="BD26"/>
  <c r="BD80"/>
  <c r="BD83"/>
  <c r="BD62"/>
  <c r="BD37"/>
  <c r="BD59"/>
  <c r="BD28"/>
  <c r="BD21" s="1"/>
  <c r="BD13"/>
  <c r="BD12"/>
  <c r="BD8" s="1"/>
  <c r="BD66"/>
  <c r="BD45"/>
  <c r="BD69"/>
  <c r="BD38"/>
  <c r="BD31"/>
  <c r="BD20"/>
  <c r="BD72"/>
  <c r="BD57"/>
  <c r="BD81"/>
  <c r="BD50"/>
  <c r="BD55"/>
  <c r="BD36"/>
  <c r="BD29"/>
  <c r="BE7"/>
  <c r="BD76"/>
  <c r="BD74" s="1"/>
  <c r="BD40"/>
  <c r="AP17"/>
  <c r="AP30"/>
  <c r="M88"/>
  <c r="AO32"/>
  <c r="G48" i="1"/>
  <c r="G61" s="1"/>
  <c r="W22"/>
  <c r="N22"/>
  <c r="F60"/>
  <c r="N15" i="3"/>
  <c r="M16"/>
  <c r="Q15" i="4"/>
  <c r="P16"/>
  <c r="R90" i="5"/>
  <c r="W90"/>
  <c r="AO56"/>
  <c r="BC14"/>
  <c r="BC75"/>
  <c r="BC49"/>
  <c r="BC25"/>
  <c r="BC12"/>
  <c r="BC64"/>
  <c r="BC73"/>
  <c r="BC47"/>
  <c r="BC23"/>
  <c r="BC16"/>
  <c r="BC68"/>
  <c r="BC26"/>
  <c r="BC22"/>
  <c r="BC69"/>
  <c r="BC43"/>
  <c r="BC17"/>
  <c r="BC24"/>
  <c r="BC78"/>
  <c r="BC44"/>
  <c r="BC76"/>
  <c r="BC61"/>
  <c r="BC56" s="1"/>
  <c r="BC37"/>
  <c r="BC11"/>
  <c r="BC38"/>
  <c r="CL90"/>
  <c r="Y93" s="1"/>
  <c r="P16" i="3"/>
  <c r="Q15"/>
  <c r="M59" i="1"/>
  <c r="M62" s="1"/>
  <c r="J59"/>
  <c r="J62" s="1"/>
  <c r="J60" s="1"/>
  <c r="U90" i="5"/>
  <c r="H47"/>
  <c r="O88"/>
  <c r="S90"/>
  <c r="N90"/>
  <c r="D60" i="1"/>
  <c r="Q59"/>
  <c r="Q62" s="1"/>
  <c r="AC65" i="5"/>
  <c r="AP8"/>
  <c r="AQ74"/>
  <c r="BP32"/>
  <c r="AE75"/>
  <c r="AE78"/>
  <c r="AE62"/>
  <c r="AE13"/>
  <c r="AE64"/>
  <c r="AE9"/>
  <c r="AE37"/>
  <c r="AE80"/>
  <c r="BR28"/>
  <c r="BR48"/>
  <c r="BR72"/>
  <c r="BR33"/>
  <c r="BR46"/>
  <c r="BR70"/>
  <c r="BR53"/>
  <c r="BR27"/>
  <c r="AD73"/>
  <c r="AD69"/>
  <c r="AD67"/>
  <c r="AD65" s="1"/>
  <c r="AD9"/>
  <c r="AD8" s="1"/>
  <c r="AD50"/>
  <c r="BD65"/>
  <c r="AD28"/>
  <c r="AD21" s="1"/>
  <c r="BQ73"/>
  <c r="BQ12"/>
  <c r="BQ62"/>
  <c r="BQ75"/>
  <c r="BQ52"/>
  <c r="BQ29"/>
  <c r="BQ83"/>
  <c r="BQ66"/>
  <c r="BQ44"/>
  <c r="BQ16"/>
  <c r="BQ70"/>
  <c r="BQ42"/>
  <c r="BQ20"/>
  <c r="BQ77"/>
  <c r="BQ60"/>
  <c r="BQ43"/>
  <c r="BQ26"/>
  <c r="H20"/>
  <c r="AB56"/>
  <c r="AB8"/>
  <c r="E60" i="1"/>
  <c r="AB32" i="5"/>
  <c r="V90"/>
  <c r="X88"/>
  <c r="Y88"/>
  <c r="BC66"/>
  <c r="BC65" s="1"/>
  <c r="BC48"/>
  <c r="BC32" s="1"/>
  <c r="BC30"/>
  <c r="AP31"/>
  <c r="AP21" s="1"/>
  <c r="BP59"/>
  <c r="BP56" s="1"/>
  <c r="BP15"/>
  <c r="BP8" s="1"/>
  <c r="BI23" i="4"/>
  <c r="I26" i="1"/>
  <c r="I48" s="1"/>
  <c r="I61" s="1"/>
  <c r="M48"/>
  <c r="M61" s="1"/>
  <c r="M60" s="1"/>
  <c r="K48"/>
  <c r="K61" s="1"/>
  <c r="C60"/>
  <c r="I8" i="5"/>
  <c r="H13"/>
  <c r="H70"/>
  <c r="I65"/>
  <c r="H65" s="1"/>
  <c r="H33"/>
  <c r="H61"/>
  <c r="I56"/>
  <c r="AB90"/>
  <c r="O94" s="1"/>
  <c r="R26" i="1"/>
  <c r="R48" s="1"/>
  <c r="R61" s="1"/>
  <c r="R60" s="1"/>
  <c r="R63" s="1"/>
  <c r="P26"/>
  <c r="P48" s="1"/>
  <c r="P61" s="1"/>
  <c r="Q26"/>
  <c r="Q48" s="1"/>
  <c r="Q61" s="1"/>
  <c r="O60" l="1"/>
  <c r="O63" s="1"/>
  <c r="K60"/>
  <c r="U60"/>
  <c r="U63" s="1"/>
  <c r="N59"/>
  <c r="N62" s="1"/>
  <c r="N39"/>
  <c r="I60"/>
  <c r="S60"/>
  <c r="S63" s="1"/>
  <c r="T60"/>
  <c r="T63" s="1"/>
  <c r="H48"/>
  <c r="H61" s="1"/>
  <c r="H60" s="1"/>
  <c r="W26"/>
  <c r="P60"/>
  <c r="P63" s="1"/>
  <c r="N26"/>
  <c r="N48" s="1"/>
  <c r="N61" s="1"/>
  <c r="N60" s="1"/>
  <c r="J88" i="5"/>
  <c r="J90"/>
  <c r="AP32"/>
  <c r="AC32"/>
  <c r="BC8"/>
  <c r="AP56"/>
  <c r="AP90" s="1"/>
  <c r="P95" s="1"/>
  <c r="BO90"/>
  <c r="O92" s="1"/>
  <c r="BQ65"/>
  <c r="H56"/>
  <c r="R15" i="3"/>
  <c r="R16" s="1"/>
  <c r="Q16"/>
  <c r="BE18" i="5"/>
  <c r="BE31"/>
  <c r="BE46"/>
  <c r="BE24"/>
  <c r="BE39"/>
  <c r="BE28"/>
  <c r="BE30"/>
  <c r="BE47"/>
  <c r="BE12"/>
  <c r="BE36"/>
  <c r="BE51"/>
  <c r="BE79"/>
  <c r="BE52"/>
  <c r="BE69"/>
  <c r="BE35"/>
  <c r="BE60"/>
  <c r="BE75"/>
  <c r="BE74" s="1"/>
  <c r="BF7"/>
  <c r="BE19"/>
  <c r="BE54"/>
  <c r="BE26"/>
  <c r="BE29"/>
  <c r="BE38"/>
  <c r="BE34"/>
  <c r="BE83"/>
  <c r="BE40"/>
  <c r="BE48"/>
  <c r="BE58"/>
  <c r="BE45"/>
  <c r="BE25"/>
  <c r="BE15"/>
  <c r="BE55"/>
  <c r="BE10"/>
  <c r="BE78"/>
  <c r="BE20"/>
  <c r="BE73"/>
  <c r="BE76"/>
  <c r="BE70"/>
  <c r="BE64"/>
  <c r="BE81"/>
  <c r="BE9"/>
  <c r="BE16"/>
  <c r="BE27"/>
  <c r="BE62"/>
  <c r="BE13"/>
  <c r="BE22"/>
  <c r="BE37"/>
  <c r="BE72"/>
  <c r="BE43"/>
  <c r="BE44"/>
  <c r="BE49"/>
  <c r="BE71"/>
  <c r="BE67"/>
  <c r="BE68"/>
  <c r="BE66"/>
  <c r="BE82"/>
  <c r="BE41"/>
  <c r="BE50"/>
  <c r="BE53"/>
  <c r="BE61"/>
  <c r="BE77"/>
  <c r="BE42"/>
  <c r="BE59"/>
  <c r="BE14"/>
  <c r="BE11"/>
  <c r="BE23"/>
  <c r="BE17"/>
  <c r="BE33"/>
  <c r="BE57"/>
  <c r="BE63"/>
  <c r="BE80"/>
  <c r="BD32"/>
  <c r="AC56"/>
  <c r="BC21"/>
  <c r="AD32"/>
  <c r="AD90" s="1"/>
  <c r="Q94" s="1"/>
  <c r="BC74"/>
  <c r="AD74"/>
  <c r="BB90"/>
  <c r="O91" s="1"/>
  <c r="AO90"/>
  <c r="O95" s="1"/>
  <c r="AQ56"/>
  <c r="AQ32"/>
  <c r="AQ90" s="1"/>
  <c r="Q95" s="1"/>
  <c r="BR42"/>
  <c r="BR49"/>
  <c r="BR58"/>
  <c r="BR79"/>
  <c r="BR22"/>
  <c r="BR21" s="1"/>
  <c r="BR45"/>
  <c r="BR12"/>
  <c r="BR31"/>
  <c r="BR36"/>
  <c r="BR44"/>
  <c r="BR52"/>
  <c r="BR51"/>
  <c r="BR37"/>
  <c r="BR13"/>
  <c r="BR10"/>
  <c r="BR8" s="1"/>
  <c r="BR81"/>
  <c r="BR59"/>
  <c r="BR16"/>
  <c r="BR15"/>
  <c r="BR14"/>
  <c r="BR24"/>
  <c r="BR60"/>
  <c r="BR64"/>
  <c r="BR78"/>
  <c r="BR29"/>
  <c r="BR26"/>
  <c r="BR43"/>
  <c r="BR55"/>
  <c r="BR19"/>
  <c r="BS7"/>
  <c r="BR50"/>
  <c r="BR35"/>
  <c r="BR54"/>
  <c r="BR34"/>
  <c r="BR32" s="1"/>
  <c r="BR62"/>
  <c r="BR25"/>
  <c r="BR77"/>
  <c r="BR18"/>
  <c r="BR67"/>
  <c r="BR57"/>
  <c r="BR47"/>
  <c r="BR11"/>
  <c r="BR63"/>
  <c r="BR71"/>
  <c r="BR76"/>
  <c r="BR69"/>
  <c r="BR30"/>
  <c r="BR83"/>
  <c r="BR73"/>
  <c r="BR39"/>
  <c r="BR17"/>
  <c r="BR38"/>
  <c r="BR40"/>
  <c r="BR66"/>
  <c r="BR82"/>
  <c r="BR68"/>
  <c r="AQ65"/>
  <c r="BR80"/>
  <c r="BQ56"/>
  <c r="BR41"/>
  <c r="BR61"/>
  <c r="Q16" i="4"/>
  <c r="R15"/>
  <c r="AC21" i="5"/>
  <c r="Q60" i="1"/>
  <c r="Q63" s="1"/>
  <c r="BR20" i="5"/>
  <c r="AP65"/>
  <c r="AF7"/>
  <c r="AE38"/>
  <c r="AE49"/>
  <c r="AE57"/>
  <c r="AE12"/>
  <c r="AE68"/>
  <c r="AE58"/>
  <c r="AE56" s="1"/>
  <c r="AE76"/>
  <c r="AE74" s="1"/>
  <c r="AE79"/>
  <c r="AE46"/>
  <c r="AE35"/>
  <c r="AE47"/>
  <c r="AE15"/>
  <c r="AE69"/>
  <c r="AE73"/>
  <c r="AE17"/>
  <c r="AE39"/>
  <c r="AE55"/>
  <c r="AE24"/>
  <c r="AE11"/>
  <c r="AE30"/>
  <c r="AE31"/>
  <c r="AE40"/>
  <c r="AE27"/>
  <c r="AE81"/>
  <c r="AE45"/>
  <c r="AE23"/>
  <c r="AE14"/>
  <c r="AE72"/>
  <c r="AE71"/>
  <c r="AE41"/>
  <c r="AE44"/>
  <c r="AE59"/>
  <c r="AE48"/>
  <c r="AE66"/>
  <c r="AE51"/>
  <c r="AE54"/>
  <c r="AE77"/>
  <c r="AE34"/>
  <c r="AE32" s="1"/>
  <c r="AE43"/>
  <c r="AE50"/>
  <c r="AE29"/>
  <c r="AE61"/>
  <c r="AE10"/>
  <c r="AE8" s="1"/>
  <c r="AE67"/>
  <c r="AE52"/>
  <c r="AE19"/>
  <c r="AE28"/>
  <c r="AE16"/>
  <c r="AE53"/>
  <c r="AE22"/>
  <c r="AE83"/>
  <c r="AE70"/>
  <c r="AE60"/>
  <c r="AE20"/>
  <c r="AE36"/>
  <c r="AE82"/>
  <c r="AE18"/>
  <c r="AE63"/>
  <c r="AE33"/>
  <c r="AE25"/>
  <c r="AE26"/>
  <c r="AE42"/>
  <c r="AR72"/>
  <c r="AR59"/>
  <c r="AS7"/>
  <c r="AR80"/>
  <c r="AR63"/>
  <c r="AR77"/>
  <c r="AR83"/>
  <c r="AR64"/>
  <c r="AR70"/>
  <c r="AR43"/>
  <c r="AR20"/>
  <c r="AR50"/>
  <c r="AR27"/>
  <c r="AR29"/>
  <c r="AR44"/>
  <c r="AR82"/>
  <c r="AR23"/>
  <c r="AR21" s="1"/>
  <c r="AR12"/>
  <c r="AR36"/>
  <c r="AR31"/>
  <c r="AR19"/>
  <c r="AR78"/>
  <c r="AR25"/>
  <c r="AR49"/>
  <c r="AR15"/>
  <c r="AR28"/>
  <c r="AR75"/>
  <c r="AR35"/>
  <c r="AR30"/>
  <c r="AR11"/>
  <c r="AR81"/>
  <c r="AR46"/>
  <c r="AR24"/>
  <c r="AR61"/>
  <c r="AR54"/>
  <c r="AR51"/>
  <c r="AR45"/>
  <c r="AR17"/>
  <c r="AR60"/>
  <c r="AR37"/>
  <c r="AR16"/>
  <c r="AR67"/>
  <c r="AR79"/>
  <c r="AR9"/>
  <c r="AR13"/>
  <c r="AR22"/>
  <c r="AR73"/>
  <c r="AR69"/>
  <c r="AR39"/>
  <c r="AR41"/>
  <c r="AR42"/>
  <c r="AR40"/>
  <c r="AR33"/>
  <c r="AR68"/>
  <c r="AR34"/>
  <c r="AR62"/>
  <c r="AR57"/>
  <c r="AR76"/>
  <c r="AR55"/>
  <c r="AR66"/>
  <c r="AR14"/>
  <c r="AR52"/>
  <c r="AR53"/>
  <c r="AR71"/>
  <c r="AR58"/>
  <c r="AR56" s="1"/>
  <c r="AR47"/>
  <c r="AR38"/>
  <c r="AR10"/>
  <c r="AR18"/>
  <c r="AR26"/>
  <c r="AR48"/>
  <c r="BD56"/>
  <c r="BD90" s="1"/>
  <c r="Q91" s="1"/>
  <c r="BR23"/>
  <c r="BP90"/>
  <c r="P92" s="1"/>
  <c r="BR75"/>
  <c r="BR74" s="1"/>
  <c r="BC90"/>
  <c r="P91" s="1"/>
  <c r="BQ21"/>
  <c r="BR65"/>
  <c r="BQ74"/>
  <c r="BQ8"/>
  <c r="H8"/>
  <c r="I88"/>
  <c r="I90"/>
  <c r="BE8" l="1"/>
  <c r="AC90"/>
  <c r="P94" s="1"/>
  <c r="BS11"/>
  <c r="BS57"/>
  <c r="BS76"/>
  <c r="BS10"/>
  <c r="BT7"/>
  <c r="BS83"/>
  <c r="BS15"/>
  <c r="BS14"/>
  <c r="BS53"/>
  <c r="BS50"/>
  <c r="BS69"/>
  <c r="BS9"/>
  <c r="BS73"/>
  <c r="BS58"/>
  <c r="BS39"/>
  <c r="BS63"/>
  <c r="BS61"/>
  <c r="BS79"/>
  <c r="BS68"/>
  <c r="BS72"/>
  <c r="BS51"/>
  <c r="BS29"/>
  <c r="BS25"/>
  <c r="BS13"/>
  <c r="BS44"/>
  <c r="BS18"/>
  <c r="BS71"/>
  <c r="BS77"/>
  <c r="BS38"/>
  <c r="BS30"/>
  <c r="BS37"/>
  <c r="BS52"/>
  <c r="BS66"/>
  <c r="BS17"/>
  <c r="BS27"/>
  <c r="BS70"/>
  <c r="BS82"/>
  <c r="BS19"/>
  <c r="BS26"/>
  <c r="BS45"/>
  <c r="BS22"/>
  <c r="BS43"/>
  <c r="BS62"/>
  <c r="BS20"/>
  <c r="BS59"/>
  <c r="BS60"/>
  <c r="BS31"/>
  <c r="BS35"/>
  <c r="BS41"/>
  <c r="BS40"/>
  <c r="BS80"/>
  <c r="BS67"/>
  <c r="BS81"/>
  <c r="BS12"/>
  <c r="BS46"/>
  <c r="BS36"/>
  <c r="BS48"/>
  <c r="BS75"/>
  <c r="BS23"/>
  <c r="BS55"/>
  <c r="BS42"/>
  <c r="BS47"/>
  <c r="BS33"/>
  <c r="BS16"/>
  <c r="BS78"/>
  <c r="BS34"/>
  <c r="BS28"/>
  <c r="BS24"/>
  <c r="BS21" s="1"/>
  <c r="BS49"/>
  <c r="BS54"/>
  <c r="BS64"/>
  <c r="BR56"/>
  <c r="BR90" s="1"/>
  <c r="R92" s="1"/>
  <c r="AR32"/>
  <c r="AS28"/>
  <c r="AS67"/>
  <c r="AS45"/>
  <c r="AS64"/>
  <c r="AS71"/>
  <c r="AS77"/>
  <c r="AS33"/>
  <c r="AS51"/>
  <c r="AS30"/>
  <c r="AS14"/>
  <c r="AS53"/>
  <c r="AS83"/>
  <c r="AS52"/>
  <c r="AS68"/>
  <c r="AS19"/>
  <c r="AS11"/>
  <c r="AS41"/>
  <c r="AS18"/>
  <c r="AS62"/>
  <c r="AS22"/>
  <c r="AS12"/>
  <c r="AS66"/>
  <c r="AS44"/>
  <c r="AS29"/>
  <c r="AS78"/>
  <c r="AS43"/>
  <c r="AS16"/>
  <c r="AS27"/>
  <c r="AS42"/>
  <c r="AS69"/>
  <c r="AS60"/>
  <c r="AS48"/>
  <c r="AS61"/>
  <c r="AS76"/>
  <c r="AS26"/>
  <c r="AS38"/>
  <c r="AS81"/>
  <c r="AS40"/>
  <c r="AS39"/>
  <c r="AS79"/>
  <c r="AS55"/>
  <c r="AS63"/>
  <c r="AS15"/>
  <c r="AS23"/>
  <c r="AS36"/>
  <c r="AS72"/>
  <c r="AS17"/>
  <c r="AS58"/>
  <c r="AS46"/>
  <c r="AS59"/>
  <c r="AS75"/>
  <c r="AS57"/>
  <c r="AS80"/>
  <c r="AT7"/>
  <c r="AS34"/>
  <c r="AS35"/>
  <c r="AS20"/>
  <c r="AS9"/>
  <c r="AS10"/>
  <c r="AS24"/>
  <c r="AS31"/>
  <c r="AS73"/>
  <c r="AS49"/>
  <c r="AS47"/>
  <c r="AS50"/>
  <c r="AS54"/>
  <c r="AS37"/>
  <c r="AS82"/>
  <c r="AS70"/>
  <c r="AS25"/>
  <c r="AS13"/>
  <c r="AR65"/>
  <c r="AF29"/>
  <c r="AF59"/>
  <c r="AF17"/>
  <c r="AF58"/>
  <c r="AF77"/>
  <c r="AF14"/>
  <c r="AF79"/>
  <c r="AF52"/>
  <c r="AF68"/>
  <c r="AF66"/>
  <c r="AF57"/>
  <c r="AF53"/>
  <c r="AF38"/>
  <c r="AF51"/>
  <c r="AF27"/>
  <c r="AF35"/>
  <c r="AF19"/>
  <c r="AF37"/>
  <c r="AF82"/>
  <c r="AF67"/>
  <c r="AF69"/>
  <c r="AF42"/>
  <c r="AF23"/>
  <c r="AF50"/>
  <c r="AF28"/>
  <c r="AF43"/>
  <c r="AF61"/>
  <c r="AF33"/>
  <c r="AF46"/>
  <c r="AF45"/>
  <c r="AF62"/>
  <c r="AF10"/>
  <c r="AF70"/>
  <c r="AF22"/>
  <c r="AF36"/>
  <c r="AF20"/>
  <c r="AF75"/>
  <c r="AF72"/>
  <c r="AF48"/>
  <c r="AF63"/>
  <c r="AG7"/>
  <c r="AF24"/>
  <c r="AF71"/>
  <c r="AF54"/>
  <c r="AF47"/>
  <c r="AF40"/>
  <c r="AF13"/>
  <c r="AF81"/>
  <c r="AF39"/>
  <c r="AF41"/>
  <c r="AF25"/>
  <c r="AF49"/>
  <c r="AF34"/>
  <c r="AF60"/>
  <c r="AF76"/>
  <c r="AF26"/>
  <c r="AF11"/>
  <c r="AF73"/>
  <c r="AF9"/>
  <c r="AF78"/>
  <c r="AF18"/>
  <c r="AF64"/>
  <c r="AF83"/>
  <c r="AF30"/>
  <c r="AF15"/>
  <c r="AF44"/>
  <c r="AF32" s="1"/>
  <c r="AF80"/>
  <c r="AF16"/>
  <c r="AF31"/>
  <c r="AF55"/>
  <c r="AF12"/>
  <c r="BE32"/>
  <c r="BE56"/>
  <c r="BQ90"/>
  <c r="Q92" s="1"/>
  <c r="AR74"/>
  <c r="AE21"/>
  <c r="AE90" s="1"/>
  <c r="R94" s="1"/>
  <c r="BE21"/>
  <c r="AR8"/>
  <c r="AE65"/>
  <c r="BE65"/>
  <c r="BF58"/>
  <c r="BF9"/>
  <c r="BF51"/>
  <c r="BF35"/>
  <c r="BF80"/>
  <c r="BF47"/>
  <c r="BF33"/>
  <c r="BF78"/>
  <c r="BF60"/>
  <c r="BF46"/>
  <c r="BF40"/>
  <c r="BF41"/>
  <c r="BF71"/>
  <c r="BF48"/>
  <c r="BF20"/>
  <c r="BF23"/>
  <c r="BG7"/>
  <c r="BF11"/>
  <c r="BF26"/>
  <c r="BF76"/>
  <c r="BF62"/>
  <c r="BF68"/>
  <c r="BF55"/>
  <c r="BF72"/>
  <c r="BF16"/>
  <c r="BF29"/>
  <c r="BF44"/>
  <c r="BF70"/>
  <c r="BF12"/>
  <c r="BF43"/>
  <c r="BF30"/>
  <c r="BF73"/>
  <c r="BF64"/>
  <c r="BF31"/>
  <c r="BF50"/>
  <c r="BF67"/>
  <c r="BF57"/>
  <c r="BF39"/>
  <c r="BF36"/>
  <c r="BF79"/>
  <c r="BF59"/>
  <c r="BF18"/>
  <c r="BF52"/>
  <c r="BF53"/>
  <c r="BF49"/>
  <c r="BF81"/>
  <c r="BF45"/>
  <c r="BF28"/>
  <c r="BF19"/>
  <c r="BF24"/>
  <c r="BF66"/>
  <c r="BF17"/>
  <c r="BF22"/>
  <c r="BF34"/>
  <c r="BF54"/>
  <c r="BF27"/>
  <c r="BF63"/>
  <c r="BF15"/>
  <c r="BF82"/>
  <c r="BF38"/>
  <c r="BF13"/>
  <c r="BF77"/>
  <c r="BF83"/>
  <c r="BF61"/>
  <c r="BF69"/>
  <c r="BF10"/>
  <c r="BF42"/>
  <c r="BF37"/>
  <c r="BF25"/>
  <c r="BF75"/>
  <c r="BF14"/>
  <c r="I89"/>
  <c r="H88"/>
  <c r="AG23" l="1"/>
  <c r="AG70"/>
  <c r="AG58"/>
  <c r="AG34"/>
  <c r="AG44"/>
  <c r="AG11"/>
  <c r="AG38"/>
  <c r="AG39"/>
  <c r="AG77"/>
  <c r="AG57"/>
  <c r="AG41"/>
  <c r="AG63"/>
  <c r="AG59"/>
  <c r="AG62"/>
  <c r="AG50"/>
  <c r="AG31"/>
  <c r="AG52"/>
  <c r="AG55"/>
  <c r="AG72"/>
  <c r="AG46"/>
  <c r="AG42"/>
  <c r="AG22"/>
  <c r="AG9"/>
  <c r="AG47"/>
  <c r="AG18"/>
  <c r="AG78"/>
  <c r="AG37"/>
  <c r="AG51"/>
  <c r="AG79"/>
  <c r="AG67"/>
  <c r="AG64"/>
  <c r="AG61"/>
  <c r="AG24"/>
  <c r="AG13"/>
  <c r="AG60"/>
  <c r="AG76"/>
  <c r="AG17"/>
  <c r="AG75"/>
  <c r="AG40"/>
  <c r="AG26"/>
  <c r="AG81"/>
  <c r="AG48"/>
  <c r="AG71"/>
  <c r="AG16"/>
  <c r="AG36"/>
  <c r="AG53"/>
  <c r="AH7"/>
  <c r="AG29"/>
  <c r="AG83"/>
  <c r="AG25"/>
  <c r="AG27"/>
  <c r="AG82"/>
  <c r="AG19"/>
  <c r="AG35"/>
  <c r="AG73"/>
  <c r="AG12"/>
  <c r="AG54"/>
  <c r="AG49"/>
  <c r="AG80"/>
  <c r="AG69"/>
  <c r="AG43"/>
  <c r="AG68"/>
  <c r="AG10"/>
  <c r="AG15"/>
  <c r="AG14"/>
  <c r="AG66"/>
  <c r="AG28"/>
  <c r="AG45"/>
  <c r="AG20"/>
  <c r="AG33"/>
  <c r="AG30"/>
  <c r="AT12"/>
  <c r="AT81"/>
  <c r="AT39"/>
  <c r="AT69"/>
  <c r="AT51"/>
  <c r="AT50"/>
  <c r="AT48"/>
  <c r="AT44"/>
  <c r="AT60"/>
  <c r="AT63"/>
  <c r="AT11"/>
  <c r="AT66"/>
  <c r="AT27"/>
  <c r="AT22"/>
  <c r="AT79"/>
  <c r="AT14"/>
  <c r="AT67"/>
  <c r="AT31"/>
  <c r="AT29"/>
  <c r="AT24"/>
  <c r="AT16"/>
  <c r="AT23"/>
  <c r="AT80"/>
  <c r="AT38"/>
  <c r="AT47"/>
  <c r="AT36"/>
  <c r="AT37"/>
  <c r="AT77"/>
  <c r="AT83"/>
  <c r="AT25"/>
  <c r="AT52"/>
  <c r="AT64"/>
  <c r="AT28"/>
  <c r="AT76"/>
  <c r="AT13"/>
  <c r="AT40"/>
  <c r="AT49"/>
  <c r="AT72"/>
  <c r="AT62"/>
  <c r="AT41"/>
  <c r="AT57"/>
  <c r="AT18"/>
  <c r="AT59"/>
  <c r="AT10"/>
  <c r="AT45"/>
  <c r="AT19"/>
  <c r="AT82"/>
  <c r="AT26"/>
  <c r="AT68"/>
  <c r="AT54"/>
  <c r="AT73"/>
  <c r="AT58"/>
  <c r="AT46"/>
  <c r="AT75"/>
  <c r="AT71"/>
  <c r="AT53"/>
  <c r="AT17"/>
  <c r="AT20"/>
  <c r="AT30"/>
  <c r="AT33"/>
  <c r="AT78"/>
  <c r="AT9"/>
  <c r="AT43"/>
  <c r="AT35"/>
  <c r="AT55"/>
  <c r="AT34"/>
  <c r="AT15"/>
  <c r="AT42"/>
  <c r="AT61"/>
  <c r="AT70"/>
  <c r="AU7"/>
  <c r="AS56"/>
  <c r="BS74"/>
  <c r="BT27"/>
  <c r="BT69"/>
  <c r="BT68"/>
  <c r="BT45"/>
  <c r="BT17"/>
  <c r="BT33"/>
  <c r="BT50"/>
  <c r="BT70"/>
  <c r="BT37"/>
  <c r="BT26"/>
  <c r="BT59"/>
  <c r="BT52"/>
  <c r="BT49"/>
  <c r="BT63"/>
  <c r="BT62"/>
  <c r="BT20"/>
  <c r="BT53"/>
  <c r="BT10"/>
  <c r="BT80"/>
  <c r="BT42"/>
  <c r="BT64"/>
  <c r="BT51"/>
  <c r="BT76"/>
  <c r="BT35"/>
  <c r="BT72"/>
  <c r="BT22"/>
  <c r="BT40"/>
  <c r="BT43"/>
  <c r="BT66"/>
  <c r="BT83"/>
  <c r="BT16"/>
  <c r="BT38"/>
  <c r="BT73"/>
  <c r="BU7"/>
  <c r="BT58"/>
  <c r="BT61"/>
  <c r="BT41"/>
  <c r="BT48"/>
  <c r="BT11"/>
  <c r="BT57"/>
  <c r="BT12"/>
  <c r="BT18"/>
  <c r="BT78"/>
  <c r="BT13"/>
  <c r="BT54"/>
  <c r="BT82"/>
  <c r="BT77"/>
  <c r="BT31"/>
  <c r="BT47"/>
  <c r="BT36"/>
  <c r="BT81"/>
  <c r="BT46"/>
  <c r="BT55"/>
  <c r="BT44"/>
  <c r="BT23"/>
  <c r="BT9"/>
  <c r="BT34"/>
  <c r="BT29"/>
  <c r="BT39"/>
  <c r="BT71"/>
  <c r="BT25"/>
  <c r="BT19"/>
  <c r="BT28"/>
  <c r="BT60"/>
  <c r="BT67"/>
  <c r="BT79"/>
  <c r="BT15"/>
  <c r="BT14"/>
  <c r="BT24"/>
  <c r="BT75"/>
  <c r="BT30"/>
  <c r="AS74"/>
  <c r="BS8"/>
  <c r="BS32"/>
  <c r="AR90"/>
  <c r="R95" s="1"/>
  <c r="AS32"/>
  <c r="BF74"/>
  <c r="BF21"/>
  <c r="BG77"/>
  <c r="BG30"/>
  <c r="BG33"/>
  <c r="BG29"/>
  <c r="BG16"/>
  <c r="BG18"/>
  <c r="BG55"/>
  <c r="BG61"/>
  <c r="BG22"/>
  <c r="BG48"/>
  <c r="BG60"/>
  <c r="BG52"/>
  <c r="BG62"/>
  <c r="BG67"/>
  <c r="BG64"/>
  <c r="BG45"/>
  <c r="BG76"/>
  <c r="BG20"/>
  <c r="BG38"/>
  <c r="BG79"/>
  <c r="BG73"/>
  <c r="BG58"/>
  <c r="BH7"/>
  <c r="BG63"/>
  <c r="BG66"/>
  <c r="BG75"/>
  <c r="BG69"/>
  <c r="BG9"/>
  <c r="BG82"/>
  <c r="BG68"/>
  <c r="BG35"/>
  <c r="BG71"/>
  <c r="BG37"/>
  <c r="BG10"/>
  <c r="BG83"/>
  <c r="BG72"/>
  <c r="BG14"/>
  <c r="BG42"/>
  <c r="BG13"/>
  <c r="BG57"/>
  <c r="BG17"/>
  <c r="BG53"/>
  <c r="BG39"/>
  <c r="BG28"/>
  <c r="BG15"/>
  <c r="BG19"/>
  <c r="BG78"/>
  <c r="BG25"/>
  <c r="BG80"/>
  <c r="BG51"/>
  <c r="BG26"/>
  <c r="BG11"/>
  <c r="BG44"/>
  <c r="BG47"/>
  <c r="BG59"/>
  <c r="BG40"/>
  <c r="BG31"/>
  <c r="BG27"/>
  <c r="BG43"/>
  <c r="BG36"/>
  <c r="BG49"/>
  <c r="BG41"/>
  <c r="BG70"/>
  <c r="BG54"/>
  <c r="BG46"/>
  <c r="BG81"/>
  <c r="BG12"/>
  <c r="BG34"/>
  <c r="BG50"/>
  <c r="BG24"/>
  <c r="BG23"/>
  <c r="BF65"/>
  <c r="AF8"/>
  <c r="AF56"/>
  <c r="BF32"/>
  <c r="BF8"/>
  <c r="AF21"/>
  <c r="AF65"/>
  <c r="AS8"/>
  <c r="AS65"/>
  <c r="BS56"/>
  <c r="BE90"/>
  <c r="R91" s="1"/>
  <c r="BF56"/>
  <c r="AF74"/>
  <c r="AS21"/>
  <c r="BS65"/>
  <c r="AT32" l="1"/>
  <c r="AT65"/>
  <c r="AH41"/>
  <c r="AH12"/>
  <c r="AH36"/>
  <c r="AH33"/>
  <c r="AH48"/>
  <c r="AH17"/>
  <c r="AH71"/>
  <c r="AH66"/>
  <c r="AI7"/>
  <c r="AH52"/>
  <c r="AH39"/>
  <c r="AH79"/>
  <c r="AH51"/>
  <c r="AH24"/>
  <c r="AH50"/>
  <c r="AH70"/>
  <c r="AH37"/>
  <c r="AH69"/>
  <c r="AH31"/>
  <c r="AH9"/>
  <c r="AH18"/>
  <c r="AH16"/>
  <c r="AH62"/>
  <c r="AH59"/>
  <c r="AH83"/>
  <c r="AH34"/>
  <c r="AH76"/>
  <c r="AH14"/>
  <c r="AH58"/>
  <c r="AH82"/>
  <c r="AH38"/>
  <c r="AH61"/>
  <c r="AH54"/>
  <c r="AH44"/>
  <c r="AH42"/>
  <c r="AH77"/>
  <c r="AH72"/>
  <c r="AH68"/>
  <c r="AH13"/>
  <c r="AH60"/>
  <c r="AH80"/>
  <c r="AH45"/>
  <c r="AH67"/>
  <c r="AH47"/>
  <c r="AH11"/>
  <c r="AH40"/>
  <c r="AH57"/>
  <c r="AH10"/>
  <c r="AH53"/>
  <c r="AH25"/>
  <c r="AH75"/>
  <c r="AH35"/>
  <c r="AH30"/>
  <c r="AH15"/>
  <c r="AH63"/>
  <c r="AH81"/>
  <c r="AH49"/>
  <c r="AH19"/>
  <c r="AH23"/>
  <c r="AH20"/>
  <c r="AH64"/>
  <c r="AH43"/>
  <c r="AH55"/>
  <c r="AH73"/>
  <c r="AH29"/>
  <c r="AH78"/>
  <c r="AH46"/>
  <c r="AH27"/>
  <c r="AH22"/>
  <c r="AH28"/>
  <c r="AH26"/>
  <c r="AG8"/>
  <c r="BF90"/>
  <c r="S91" s="1"/>
  <c r="BG56"/>
  <c r="BG8"/>
  <c r="BT74"/>
  <c r="BU79"/>
  <c r="BU61"/>
  <c r="BU63"/>
  <c r="BU31"/>
  <c r="BU54"/>
  <c r="BU70"/>
  <c r="BU77"/>
  <c r="BU52"/>
  <c r="BU37"/>
  <c r="BU44"/>
  <c r="BU81"/>
  <c r="BU67"/>
  <c r="BU78"/>
  <c r="BU48"/>
  <c r="BU19"/>
  <c r="BU35"/>
  <c r="BU47"/>
  <c r="BU38"/>
  <c r="BU36"/>
  <c r="BU42"/>
  <c r="BU62"/>
  <c r="BU58"/>
  <c r="BU75"/>
  <c r="BV7"/>
  <c r="BU39"/>
  <c r="BU16"/>
  <c r="BU14"/>
  <c r="BU17"/>
  <c r="BU10"/>
  <c r="BU41"/>
  <c r="BU27"/>
  <c r="BU9"/>
  <c r="BU24"/>
  <c r="BU72"/>
  <c r="BU34"/>
  <c r="BU23"/>
  <c r="BU71"/>
  <c r="BU28"/>
  <c r="BU33"/>
  <c r="BU15"/>
  <c r="BU53"/>
  <c r="BU83"/>
  <c r="BU60"/>
  <c r="BU59"/>
  <c r="BU12"/>
  <c r="BU11"/>
  <c r="BU69"/>
  <c r="BU66"/>
  <c r="BU13"/>
  <c r="BU49"/>
  <c r="BU43"/>
  <c r="BU25"/>
  <c r="BU64"/>
  <c r="BU46"/>
  <c r="BU55"/>
  <c r="BU20"/>
  <c r="BU30"/>
  <c r="BU73"/>
  <c r="BU68"/>
  <c r="BU18"/>
  <c r="BU8" s="1"/>
  <c r="BU51"/>
  <c r="BU82"/>
  <c r="BU50"/>
  <c r="BU45"/>
  <c r="BU29"/>
  <c r="BU76"/>
  <c r="BU80"/>
  <c r="BU57"/>
  <c r="BU40"/>
  <c r="BU22"/>
  <c r="BU26"/>
  <c r="AU35"/>
  <c r="AU36"/>
  <c r="AU30"/>
  <c r="AU17"/>
  <c r="AU33"/>
  <c r="AU81"/>
  <c r="AU47"/>
  <c r="AU70"/>
  <c r="AU29"/>
  <c r="AU28"/>
  <c r="AU68"/>
  <c r="AU61"/>
  <c r="AU80"/>
  <c r="AU50"/>
  <c r="AU19"/>
  <c r="AU26"/>
  <c r="AU42"/>
  <c r="AU31"/>
  <c r="AU14"/>
  <c r="AU67"/>
  <c r="AU43"/>
  <c r="AU78"/>
  <c r="AU79"/>
  <c r="AU44"/>
  <c r="AU59"/>
  <c r="AV7"/>
  <c r="AU49"/>
  <c r="AU23"/>
  <c r="AU20"/>
  <c r="AU69"/>
  <c r="AU60"/>
  <c r="AU10"/>
  <c r="AU34"/>
  <c r="AU40"/>
  <c r="AU82"/>
  <c r="AU73"/>
  <c r="AU66"/>
  <c r="AU65" s="1"/>
  <c r="AU22"/>
  <c r="AU24"/>
  <c r="AU53"/>
  <c r="AU54"/>
  <c r="AU13"/>
  <c r="AU55"/>
  <c r="AU25"/>
  <c r="AU71"/>
  <c r="AU62"/>
  <c r="AU11"/>
  <c r="AU41"/>
  <c r="AU58"/>
  <c r="AU77"/>
  <c r="AU27"/>
  <c r="AU46"/>
  <c r="AU51"/>
  <c r="AU15"/>
  <c r="AU12"/>
  <c r="AU52"/>
  <c r="AU57"/>
  <c r="AU48"/>
  <c r="AU63"/>
  <c r="AU18"/>
  <c r="AU16"/>
  <c r="AU9"/>
  <c r="AU76"/>
  <c r="AU45"/>
  <c r="AU72"/>
  <c r="AU38"/>
  <c r="AU64"/>
  <c r="AU37"/>
  <c r="AU75"/>
  <c r="AU39"/>
  <c r="AU83"/>
  <c r="AG32"/>
  <c r="AG21"/>
  <c r="AG56"/>
  <c r="BG32"/>
  <c r="BG74"/>
  <c r="BH22"/>
  <c r="BH67"/>
  <c r="BH27"/>
  <c r="BH14"/>
  <c r="BH72"/>
  <c r="BH39"/>
  <c r="BH50"/>
  <c r="BH58"/>
  <c r="BH29"/>
  <c r="BH30"/>
  <c r="BH70"/>
  <c r="BH43"/>
  <c r="BH46"/>
  <c r="BH80"/>
  <c r="BH20"/>
  <c r="BH38"/>
  <c r="BH34"/>
  <c r="BH57"/>
  <c r="BH55"/>
  <c r="BH82"/>
  <c r="BH52"/>
  <c r="BH35"/>
  <c r="BH66"/>
  <c r="BH65" s="1"/>
  <c r="BH41"/>
  <c r="BH16"/>
  <c r="BH45"/>
  <c r="BH19"/>
  <c r="BH49"/>
  <c r="BH23"/>
  <c r="BH54"/>
  <c r="BH60"/>
  <c r="BH13"/>
  <c r="BH61"/>
  <c r="BH71"/>
  <c r="BH53"/>
  <c r="BH77"/>
  <c r="BH18"/>
  <c r="BH76"/>
  <c r="BH26"/>
  <c r="BH83"/>
  <c r="BH10"/>
  <c r="BH69"/>
  <c r="BH37"/>
  <c r="BH17"/>
  <c r="BH48"/>
  <c r="BH40"/>
  <c r="BH28"/>
  <c r="BH78"/>
  <c r="BH9"/>
  <c r="BH12"/>
  <c r="BH44"/>
  <c r="BH64"/>
  <c r="BH63"/>
  <c r="BH15"/>
  <c r="BH25"/>
  <c r="BH24"/>
  <c r="BH73"/>
  <c r="BI7"/>
  <c r="BH81"/>
  <c r="BH51"/>
  <c r="BH79"/>
  <c r="BH62"/>
  <c r="BH31"/>
  <c r="BH11"/>
  <c r="BH68"/>
  <c r="BH59"/>
  <c r="BH33"/>
  <c r="BH75"/>
  <c r="BH47"/>
  <c r="BH36"/>
  <c r="BH42"/>
  <c r="BT65"/>
  <c r="AT74"/>
  <c r="AT8"/>
  <c r="BT56"/>
  <c r="AT56"/>
  <c r="BT32"/>
  <c r="BG21"/>
  <c r="BG65"/>
  <c r="BS90"/>
  <c r="S92" s="1"/>
  <c r="BT21"/>
  <c r="AG65"/>
  <c r="AG74"/>
  <c r="BT8"/>
  <c r="AF90"/>
  <c r="S94" s="1"/>
  <c r="AS90"/>
  <c r="S95" s="1"/>
  <c r="AT21"/>
  <c r="BU74" l="1"/>
  <c r="AH21"/>
  <c r="AI12"/>
  <c r="AI70"/>
  <c r="AI81"/>
  <c r="AI55"/>
  <c r="AJ7"/>
  <c r="AI50"/>
  <c r="AI38"/>
  <c r="AI49"/>
  <c r="AI18"/>
  <c r="AI31"/>
  <c r="AI42"/>
  <c r="AI60"/>
  <c r="AI24"/>
  <c r="AI13"/>
  <c r="AI54"/>
  <c r="AI36"/>
  <c r="AI39"/>
  <c r="AI34"/>
  <c r="AI78"/>
  <c r="AI64"/>
  <c r="AI76"/>
  <c r="AI82"/>
  <c r="AI62"/>
  <c r="AI80"/>
  <c r="AI79"/>
  <c r="AI33"/>
  <c r="AI41"/>
  <c r="AI53"/>
  <c r="AI10"/>
  <c r="AI72"/>
  <c r="AI59"/>
  <c r="AI37"/>
  <c r="AI28"/>
  <c r="AI46"/>
  <c r="AI68"/>
  <c r="AI26"/>
  <c r="AI57"/>
  <c r="AI48"/>
  <c r="AI51"/>
  <c r="AI25"/>
  <c r="AI30"/>
  <c r="AI20"/>
  <c r="AI17"/>
  <c r="AI35"/>
  <c r="AI77"/>
  <c r="AI43"/>
  <c r="AI63"/>
  <c r="AI58"/>
  <c r="AI29"/>
  <c r="AI45"/>
  <c r="AI44"/>
  <c r="AI23"/>
  <c r="AI52"/>
  <c r="AI15"/>
  <c r="AI14"/>
  <c r="AI67"/>
  <c r="AI71"/>
  <c r="AI40"/>
  <c r="AI83"/>
  <c r="AI69"/>
  <c r="AI73"/>
  <c r="AI11"/>
  <c r="AI27"/>
  <c r="AI19"/>
  <c r="AI66"/>
  <c r="AI61"/>
  <c r="AI47"/>
  <c r="AI9"/>
  <c r="AI22"/>
  <c r="AI16"/>
  <c r="AI75"/>
  <c r="AT90"/>
  <c r="T95" s="1"/>
  <c r="BH8"/>
  <c r="AU32"/>
  <c r="AH8"/>
  <c r="AH90" s="1"/>
  <c r="U94" s="1"/>
  <c r="BT90"/>
  <c r="T92" s="1"/>
  <c r="BU32"/>
  <c r="AH65"/>
  <c r="BI76"/>
  <c r="BI12"/>
  <c r="BI20"/>
  <c r="BI48"/>
  <c r="BI62"/>
  <c r="BI36"/>
  <c r="BI35"/>
  <c r="BI25"/>
  <c r="BI26"/>
  <c r="BI42"/>
  <c r="BI17"/>
  <c r="BI54"/>
  <c r="BI39"/>
  <c r="BI60"/>
  <c r="BI78"/>
  <c r="BJ7"/>
  <c r="BI52"/>
  <c r="BI83"/>
  <c r="BI41"/>
  <c r="BI73"/>
  <c r="BI49"/>
  <c r="BI31"/>
  <c r="BI68"/>
  <c r="BI27"/>
  <c r="BI57"/>
  <c r="BI63"/>
  <c r="BI30"/>
  <c r="BI64"/>
  <c r="BI50"/>
  <c r="BI77"/>
  <c r="BI40"/>
  <c r="BI71"/>
  <c r="BI75"/>
  <c r="BI74" s="1"/>
  <c r="BI18"/>
  <c r="BI67"/>
  <c r="BI51"/>
  <c r="BI16"/>
  <c r="BI10"/>
  <c r="BI9"/>
  <c r="BI8" s="1"/>
  <c r="BI34"/>
  <c r="BI13"/>
  <c r="BI46"/>
  <c r="BI11"/>
  <c r="BI69"/>
  <c r="BI24"/>
  <c r="BI58"/>
  <c r="BI82"/>
  <c r="BI81"/>
  <c r="BI59"/>
  <c r="BI61"/>
  <c r="BI70"/>
  <c r="BI44"/>
  <c r="BI37"/>
  <c r="BI80"/>
  <c r="BI14"/>
  <c r="BI19"/>
  <c r="BI28"/>
  <c r="BI79"/>
  <c r="BI29"/>
  <c r="BI45"/>
  <c r="BI22"/>
  <c r="BI43"/>
  <c r="BI23"/>
  <c r="BI53"/>
  <c r="BI66"/>
  <c r="BI33"/>
  <c r="BI72"/>
  <c r="BI15"/>
  <c r="BI47"/>
  <c r="BI38"/>
  <c r="BI55"/>
  <c r="AU8"/>
  <c r="AU21"/>
  <c r="AV40"/>
  <c r="AV12"/>
  <c r="AV82"/>
  <c r="AV34"/>
  <c r="AV31"/>
  <c r="AV71"/>
  <c r="AV23"/>
  <c r="AV62"/>
  <c r="AV60"/>
  <c r="AV35"/>
  <c r="AV59"/>
  <c r="AV75"/>
  <c r="AV43"/>
  <c r="AV28"/>
  <c r="AV33"/>
  <c r="AV72"/>
  <c r="AV55"/>
  <c r="AV61"/>
  <c r="AV38"/>
  <c r="AV11"/>
  <c r="AV19"/>
  <c r="AV46"/>
  <c r="AV52"/>
  <c r="AV41"/>
  <c r="AV67"/>
  <c r="AV83"/>
  <c r="AV63"/>
  <c r="AV9"/>
  <c r="AV66"/>
  <c r="AV25"/>
  <c r="AV49"/>
  <c r="AV57"/>
  <c r="AV22"/>
  <c r="AV24"/>
  <c r="AV50"/>
  <c r="AV64"/>
  <c r="AV16"/>
  <c r="AV68"/>
  <c r="AV54"/>
  <c r="AV78"/>
  <c r="AV29"/>
  <c r="AV36"/>
  <c r="AV30"/>
  <c r="AV69"/>
  <c r="AV47"/>
  <c r="AV37"/>
  <c r="AV42"/>
  <c r="AV81"/>
  <c r="AV80"/>
  <c r="AV73"/>
  <c r="AV44"/>
  <c r="AV26"/>
  <c r="AV39"/>
  <c r="AV53"/>
  <c r="AV27"/>
  <c r="AV79"/>
  <c r="AV18"/>
  <c r="AV76"/>
  <c r="AV70"/>
  <c r="AW7"/>
  <c r="AV13"/>
  <c r="AV10"/>
  <c r="AV14"/>
  <c r="AV77"/>
  <c r="AV17"/>
  <c r="AV58"/>
  <c r="AV15"/>
  <c r="AV45"/>
  <c r="AV48"/>
  <c r="AV51"/>
  <c r="AV20"/>
  <c r="BG90"/>
  <c r="T91" s="1"/>
  <c r="AH74"/>
  <c r="BH32"/>
  <c r="BU21"/>
  <c r="BU65"/>
  <c r="AH32"/>
  <c r="BV46"/>
  <c r="BV38"/>
  <c r="BV24"/>
  <c r="BV20"/>
  <c r="BV51"/>
  <c r="BV15"/>
  <c r="BV29"/>
  <c r="BV75"/>
  <c r="BV13"/>
  <c r="BV49"/>
  <c r="BV40"/>
  <c r="BV39"/>
  <c r="BV27"/>
  <c r="BV37"/>
  <c r="BV71"/>
  <c r="BV34"/>
  <c r="BV23"/>
  <c r="BV68"/>
  <c r="BV26"/>
  <c r="BV76"/>
  <c r="BV53"/>
  <c r="BV12"/>
  <c r="BV82"/>
  <c r="BV61"/>
  <c r="BV70"/>
  <c r="BV77"/>
  <c r="BV22"/>
  <c r="BV36"/>
  <c r="BV62"/>
  <c r="BV60"/>
  <c r="BV64"/>
  <c r="BV58"/>
  <c r="BV18"/>
  <c r="BV57"/>
  <c r="BV16"/>
  <c r="BV59"/>
  <c r="BV28"/>
  <c r="BV30"/>
  <c r="BV31"/>
  <c r="BV55"/>
  <c r="BV43"/>
  <c r="BV9"/>
  <c r="BV66"/>
  <c r="BV72"/>
  <c r="BV17"/>
  <c r="BV63"/>
  <c r="BV54"/>
  <c r="BV78"/>
  <c r="BV11"/>
  <c r="BV45"/>
  <c r="BV25"/>
  <c r="BV67"/>
  <c r="BV14"/>
  <c r="BV69"/>
  <c r="BV83"/>
  <c r="BW7"/>
  <c r="BV33"/>
  <c r="BV50"/>
  <c r="BV80"/>
  <c r="BV42"/>
  <c r="BV10"/>
  <c r="BV41"/>
  <c r="BV79"/>
  <c r="BV44"/>
  <c r="BV19"/>
  <c r="BV48"/>
  <c r="BV81"/>
  <c r="BV52"/>
  <c r="BV35"/>
  <c r="BV73"/>
  <c r="BV47"/>
  <c r="BH56"/>
  <c r="BH74"/>
  <c r="BH21"/>
  <c r="AU74"/>
  <c r="AU56"/>
  <c r="BU56"/>
  <c r="AG90"/>
  <c r="T94" s="1"/>
  <c r="AH56"/>
  <c r="BW34" l="1"/>
  <c r="BW48"/>
  <c r="BW36"/>
  <c r="BX7"/>
  <c r="BW47"/>
  <c r="BW10"/>
  <c r="BW39"/>
  <c r="BW75"/>
  <c r="BW23"/>
  <c r="BW41"/>
  <c r="BW18"/>
  <c r="BW57"/>
  <c r="BW51"/>
  <c r="BW45"/>
  <c r="BW12"/>
  <c r="BW61"/>
  <c r="BW78"/>
  <c r="BW29"/>
  <c r="BW27"/>
  <c r="BW77"/>
  <c r="BW15"/>
  <c r="BW40"/>
  <c r="BW64"/>
  <c r="BW11"/>
  <c r="BW14"/>
  <c r="BW35"/>
  <c r="BW20"/>
  <c r="BW13"/>
  <c r="BW55"/>
  <c r="BW46"/>
  <c r="BW83"/>
  <c r="BW54"/>
  <c r="BW31"/>
  <c r="BW60"/>
  <c r="BW59"/>
  <c r="BW72"/>
  <c r="BW69"/>
  <c r="BW70"/>
  <c r="BW80"/>
  <c r="BW38"/>
  <c r="BW63"/>
  <c r="BW9"/>
  <c r="BW37"/>
  <c r="BW81"/>
  <c r="BW26"/>
  <c r="BW16"/>
  <c r="BW17"/>
  <c r="BW25"/>
  <c r="BW43"/>
  <c r="BW67"/>
  <c r="BW68"/>
  <c r="BW82"/>
  <c r="BW73"/>
  <c r="BW33"/>
  <c r="BW62"/>
  <c r="BW49"/>
  <c r="BW53"/>
  <c r="BW50"/>
  <c r="BW58"/>
  <c r="BW79"/>
  <c r="BW22"/>
  <c r="BW24"/>
  <c r="BW44"/>
  <c r="BW76"/>
  <c r="BW52"/>
  <c r="BW42"/>
  <c r="BW28"/>
  <c r="BW30"/>
  <c r="BW71"/>
  <c r="BW66"/>
  <c r="BW19"/>
  <c r="BV74"/>
  <c r="AI21"/>
  <c r="BV65"/>
  <c r="AW57"/>
  <c r="AW44"/>
  <c r="AW23"/>
  <c r="AW18"/>
  <c r="AW39"/>
  <c r="AW61"/>
  <c r="AW10"/>
  <c r="AW54"/>
  <c r="AW12"/>
  <c r="AW68"/>
  <c r="AW30"/>
  <c r="AW15"/>
  <c r="AW40"/>
  <c r="AW55"/>
  <c r="AW72"/>
  <c r="AW41"/>
  <c r="AW11"/>
  <c r="AW27"/>
  <c r="AW28"/>
  <c r="AW82"/>
  <c r="AW70"/>
  <c r="AW78"/>
  <c r="AX7"/>
  <c r="AW22"/>
  <c r="AW59"/>
  <c r="AW36"/>
  <c r="AW62"/>
  <c r="AW52"/>
  <c r="AW80"/>
  <c r="AW33"/>
  <c r="AW14"/>
  <c r="AW16"/>
  <c r="AW60"/>
  <c r="AW51"/>
  <c r="AW67"/>
  <c r="AW50"/>
  <c r="AW75"/>
  <c r="AW43"/>
  <c r="AW63"/>
  <c r="AW64"/>
  <c r="AW53"/>
  <c r="AW83"/>
  <c r="AW71"/>
  <c r="AW69"/>
  <c r="AW47"/>
  <c r="AW29"/>
  <c r="AW42"/>
  <c r="AW37"/>
  <c r="AW19"/>
  <c r="AW73"/>
  <c r="AW34"/>
  <c r="AW24"/>
  <c r="AW35"/>
  <c r="AW66"/>
  <c r="AW58"/>
  <c r="AW31"/>
  <c r="AW9"/>
  <c r="AW46"/>
  <c r="AW79"/>
  <c r="AW13"/>
  <c r="AW26"/>
  <c r="AW38"/>
  <c r="AW17"/>
  <c r="AW81"/>
  <c r="AW77"/>
  <c r="AW48"/>
  <c r="AW25"/>
  <c r="AW20"/>
  <c r="AW49"/>
  <c r="AW45"/>
  <c r="AW76"/>
  <c r="AV74"/>
  <c r="BI21"/>
  <c r="BI90" s="1"/>
  <c r="V91" s="1"/>
  <c r="BI56"/>
  <c r="AI8"/>
  <c r="AI90" s="1"/>
  <c r="V94" s="1"/>
  <c r="BV32"/>
  <c r="BV8"/>
  <c r="AU90"/>
  <c r="U95" s="1"/>
  <c r="AV21"/>
  <c r="AI65"/>
  <c r="AJ51"/>
  <c r="AJ31"/>
  <c r="AJ18"/>
  <c r="AJ73"/>
  <c r="AJ42"/>
  <c r="AJ19"/>
  <c r="AJ44"/>
  <c r="AJ50"/>
  <c r="AJ34"/>
  <c r="AJ80"/>
  <c r="AJ49"/>
  <c r="AJ62"/>
  <c r="AJ20"/>
  <c r="AJ16"/>
  <c r="AJ43"/>
  <c r="AJ25"/>
  <c r="AK7"/>
  <c r="AJ70"/>
  <c r="AJ79"/>
  <c r="AJ57"/>
  <c r="AJ52"/>
  <c r="AJ39"/>
  <c r="AJ69"/>
  <c r="AJ27"/>
  <c r="AJ76"/>
  <c r="AJ78"/>
  <c r="AJ67"/>
  <c r="AJ45"/>
  <c r="AJ13"/>
  <c r="AJ40"/>
  <c r="AJ41"/>
  <c r="AJ68"/>
  <c r="AJ38"/>
  <c r="AJ11"/>
  <c r="AJ15"/>
  <c r="AJ54"/>
  <c r="AJ12"/>
  <c r="AJ9"/>
  <c r="AJ53"/>
  <c r="AJ55"/>
  <c r="AJ47"/>
  <c r="AJ82"/>
  <c r="AJ77"/>
  <c r="AJ81"/>
  <c r="AJ63"/>
  <c r="AJ22"/>
  <c r="AJ64"/>
  <c r="AJ26"/>
  <c r="AJ71"/>
  <c r="AJ28"/>
  <c r="AJ29"/>
  <c r="AJ10"/>
  <c r="AJ30"/>
  <c r="AJ66"/>
  <c r="AJ65" s="1"/>
  <c r="AJ46"/>
  <c r="AJ23"/>
  <c r="AJ36"/>
  <c r="AJ17"/>
  <c r="AJ37"/>
  <c r="AJ48"/>
  <c r="AJ14"/>
  <c r="AJ72"/>
  <c r="AJ75"/>
  <c r="AJ59"/>
  <c r="AJ58"/>
  <c r="AJ24"/>
  <c r="AJ61"/>
  <c r="AJ60"/>
  <c r="AJ35"/>
  <c r="AJ33"/>
  <c r="AJ83"/>
  <c r="AV56"/>
  <c r="BH90"/>
  <c r="U91" s="1"/>
  <c r="AI32"/>
  <c r="AV65"/>
  <c r="BI32"/>
  <c r="AI56"/>
  <c r="AV8"/>
  <c r="AV90" s="1"/>
  <c r="V95" s="1"/>
  <c r="BV21"/>
  <c r="BI65"/>
  <c r="BV56"/>
  <c r="BU90"/>
  <c r="U92" s="1"/>
  <c r="AV32"/>
  <c r="BJ40"/>
  <c r="BJ45"/>
  <c r="BK7"/>
  <c r="BJ41"/>
  <c r="BJ12"/>
  <c r="BJ55"/>
  <c r="BJ81"/>
  <c r="BJ46"/>
  <c r="BJ61"/>
  <c r="BJ49"/>
  <c r="BJ72"/>
  <c r="BJ51"/>
  <c r="BJ83"/>
  <c r="BJ62"/>
  <c r="BJ25"/>
  <c r="BJ79"/>
  <c r="BJ70"/>
  <c r="BJ15"/>
  <c r="BJ38"/>
  <c r="BJ24"/>
  <c r="BJ43"/>
  <c r="BJ30"/>
  <c r="BJ35"/>
  <c r="BJ27"/>
  <c r="BJ9"/>
  <c r="BJ8" s="1"/>
  <c r="BJ10"/>
  <c r="BJ13"/>
  <c r="BJ44"/>
  <c r="BJ14"/>
  <c r="BJ63"/>
  <c r="BJ69"/>
  <c r="BJ53"/>
  <c r="BJ17"/>
  <c r="BJ28"/>
  <c r="BJ48"/>
  <c r="BJ80"/>
  <c r="BJ67"/>
  <c r="BJ22"/>
  <c r="BJ52"/>
  <c r="BJ66"/>
  <c r="BJ82"/>
  <c r="BJ76"/>
  <c r="BJ64"/>
  <c r="BJ73"/>
  <c r="BJ11"/>
  <c r="BJ33"/>
  <c r="BJ31"/>
  <c r="BJ36"/>
  <c r="BJ37"/>
  <c r="BJ16"/>
  <c r="BJ59"/>
  <c r="BJ68"/>
  <c r="BJ58"/>
  <c r="BJ50"/>
  <c r="BJ60"/>
  <c r="BJ34"/>
  <c r="BJ71"/>
  <c r="BJ39"/>
  <c r="BJ77"/>
  <c r="BJ57"/>
  <c r="BJ26"/>
  <c r="BJ47"/>
  <c r="BJ23"/>
  <c r="BJ54"/>
  <c r="BJ18"/>
  <c r="BJ42"/>
  <c r="BJ29"/>
  <c r="BJ78"/>
  <c r="BJ75"/>
  <c r="BJ20"/>
  <c r="BJ19"/>
  <c r="AI74"/>
  <c r="BW65" l="1"/>
  <c r="BJ56"/>
  <c r="AJ32"/>
  <c r="AJ21"/>
  <c r="AW65"/>
  <c r="AW32"/>
  <c r="BW74"/>
  <c r="BJ32"/>
  <c r="BV90"/>
  <c r="V92" s="1"/>
  <c r="BJ74"/>
  <c r="AJ56"/>
  <c r="BW32"/>
  <c r="BW8"/>
  <c r="AK49"/>
  <c r="AK23"/>
  <c r="AK78"/>
  <c r="AK28"/>
  <c r="AK14"/>
  <c r="AK31"/>
  <c r="AK12"/>
  <c r="AK13"/>
  <c r="AK51"/>
  <c r="AK72"/>
  <c r="AK40"/>
  <c r="AK34"/>
  <c r="AK33"/>
  <c r="AK64"/>
  <c r="AK9"/>
  <c r="AK37"/>
  <c r="AK83"/>
  <c r="AK73"/>
  <c r="AK45"/>
  <c r="AK76"/>
  <c r="AK42"/>
  <c r="AK53"/>
  <c r="AK50"/>
  <c r="AK59"/>
  <c r="AK29"/>
  <c r="AK19"/>
  <c r="AK11"/>
  <c r="AK47"/>
  <c r="AK20"/>
  <c r="AL7"/>
  <c r="AK10"/>
  <c r="AK68"/>
  <c r="AK43"/>
  <c r="AK77"/>
  <c r="AK61"/>
  <c r="AK67"/>
  <c r="AK36"/>
  <c r="AK66"/>
  <c r="AK30"/>
  <c r="AK26"/>
  <c r="AK71"/>
  <c r="AK46"/>
  <c r="AK75"/>
  <c r="AK24"/>
  <c r="AK48"/>
  <c r="AK60"/>
  <c r="AK38"/>
  <c r="AK27"/>
  <c r="AK25"/>
  <c r="AK79"/>
  <c r="AK22"/>
  <c r="AK15"/>
  <c r="AK55"/>
  <c r="AK16"/>
  <c r="AK41"/>
  <c r="AK44"/>
  <c r="AK39"/>
  <c r="AK54"/>
  <c r="AK63"/>
  <c r="AK82"/>
  <c r="AK52"/>
  <c r="AK57"/>
  <c r="AK18"/>
  <c r="AK69"/>
  <c r="AK70"/>
  <c r="AK62"/>
  <c r="AK17"/>
  <c r="AK80"/>
  <c r="AK81"/>
  <c r="AK35"/>
  <c r="AK58"/>
  <c r="AW21"/>
  <c r="BX60"/>
  <c r="BX24"/>
  <c r="BX18"/>
  <c r="BX71"/>
  <c r="BX41"/>
  <c r="BX43"/>
  <c r="BX82"/>
  <c r="BX36"/>
  <c r="BX50"/>
  <c r="BX37"/>
  <c r="BX44"/>
  <c r="BX29"/>
  <c r="BX14"/>
  <c r="BX64"/>
  <c r="BX68"/>
  <c r="BX66"/>
  <c r="BX33"/>
  <c r="BX32" s="1"/>
  <c r="BX77"/>
  <c r="BX59"/>
  <c r="BX22"/>
  <c r="BX55"/>
  <c r="BX28"/>
  <c r="BX34"/>
  <c r="BX54"/>
  <c r="BX62"/>
  <c r="BX69"/>
  <c r="BX42"/>
  <c r="BX48"/>
  <c r="BX12"/>
  <c r="BX53"/>
  <c r="BX67"/>
  <c r="BX83"/>
  <c r="BX58"/>
  <c r="BX63"/>
  <c r="BX72"/>
  <c r="BX40"/>
  <c r="BX51"/>
  <c r="BX49"/>
  <c r="BX70"/>
  <c r="BX26"/>
  <c r="BX57"/>
  <c r="BX56" s="1"/>
  <c r="BX46"/>
  <c r="BX47"/>
  <c r="BX13"/>
  <c r="BX19"/>
  <c r="BX52"/>
  <c r="BX38"/>
  <c r="BX76"/>
  <c r="BX20"/>
  <c r="BX78"/>
  <c r="BX23"/>
  <c r="BX10"/>
  <c r="BX80"/>
  <c r="BX35"/>
  <c r="BX39"/>
  <c r="BX30"/>
  <c r="BX17"/>
  <c r="BX73"/>
  <c r="BX45"/>
  <c r="BX11"/>
  <c r="BX61"/>
  <c r="BX75"/>
  <c r="BX16"/>
  <c r="BX25"/>
  <c r="BX31"/>
  <c r="BX9"/>
  <c r="BX81"/>
  <c r="BX27"/>
  <c r="BX79"/>
  <c r="BX15"/>
  <c r="BY7"/>
  <c r="AW74"/>
  <c r="BJ65"/>
  <c r="AJ74"/>
  <c r="AX79"/>
  <c r="AX55"/>
  <c r="AX26"/>
  <c r="AX35"/>
  <c r="AX49"/>
  <c r="AX80"/>
  <c r="AX45"/>
  <c r="AY7"/>
  <c r="AX52"/>
  <c r="AX63"/>
  <c r="AX73"/>
  <c r="AX41"/>
  <c r="AX54"/>
  <c r="AX60"/>
  <c r="AX28"/>
  <c r="AX66"/>
  <c r="AX51"/>
  <c r="AX57"/>
  <c r="AX58"/>
  <c r="AX11"/>
  <c r="AX82"/>
  <c r="AX68"/>
  <c r="AX31"/>
  <c r="AX15"/>
  <c r="AX22"/>
  <c r="AX20"/>
  <c r="AX50"/>
  <c r="AX83"/>
  <c r="AX29"/>
  <c r="AX42"/>
  <c r="AX10"/>
  <c r="AX67"/>
  <c r="AX61"/>
  <c r="AX13"/>
  <c r="AX70"/>
  <c r="AX37"/>
  <c r="AX18"/>
  <c r="AX14"/>
  <c r="AX47"/>
  <c r="AX76"/>
  <c r="AX75"/>
  <c r="AX30"/>
  <c r="AX12"/>
  <c r="AX17"/>
  <c r="AX48"/>
  <c r="AX46"/>
  <c r="AX78"/>
  <c r="AX23"/>
  <c r="AX24"/>
  <c r="AX9"/>
  <c r="AX72"/>
  <c r="AX59"/>
  <c r="AX34"/>
  <c r="AX38"/>
  <c r="AX81"/>
  <c r="AX25"/>
  <c r="AX16"/>
  <c r="AX33"/>
  <c r="AX53"/>
  <c r="AX40"/>
  <c r="AX27"/>
  <c r="AX44"/>
  <c r="AX19"/>
  <c r="AX77"/>
  <c r="AX64"/>
  <c r="AX39"/>
  <c r="AX69"/>
  <c r="AX43"/>
  <c r="AX62"/>
  <c r="AX71"/>
  <c r="AX36"/>
  <c r="BW21"/>
  <c r="AW56"/>
  <c r="BK59"/>
  <c r="BK45"/>
  <c r="BK68"/>
  <c r="BK36"/>
  <c r="BK13"/>
  <c r="BK10"/>
  <c r="BK19"/>
  <c r="BK81"/>
  <c r="BK53"/>
  <c r="BK14"/>
  <c r="BK55"/>
  <c r="BK69"/>
  <c r="BK30"/>
  <c r="BK58"/>
  <c r="BK48"/>
  <c r="BK33"/>
  <c r="BK49"/>
  <c r="BK60"/>
  <c r="BK37"/>
  <c r="BK9"/>
  <c r="BK12"/>
  <c r="BK18"/>
  <c r="BK29"/>
  <c r="BK51"/>
  <c r="BK57"/>
  <c r="BK82"/>
  <c r="BK72"/>
  <c r="BK41"/>
  <c r="BK61"/>
  <c r="BK71"/>
  <c r="BK70"/>
  <c r="BK27"/>
  <c r="BK28"/>
  <c r="BK50"/>
  <c r="BK79"/>
  <c r="BK34"/>
  <c r="BK54"/>
  <c r="BK31"/>
  <c r="BK35"/>
  <c r="BK15"/>
  <c r="BK83"/>
  <c r="BK46"/>
  <c r="BK78"/>
  <c r="BK11"/>
  <c r="BK73"/>
  <c r="BK38"/>
  <c r="BK24"/>
  <c r="BK20"/>
  <c r="BK23"/>
  <c r="BK22"/>
  <c r="BK21" s="1"/>
  <c r="BK62"/>
  <c r="BK39"/>
  <c r="BK26"/>
  <c r="BK43"/>
  <c r="BK63"/>
  <c r="BK67"/>
  <c r="BK40"/>
  <c r="BK42"/>
  <c r="BK17"/>
  <c r="BK80"/>
  <c r="BK76"/>
  <c r="BL7"/>
  <c r="BK75"/>
  <c r="BK66"/>
  <c r="BK44"/>
  <c r="BK77"/>
  <c r="BK64"/>
  <c r="BK25"/>
  <c r="BK52"/>
  <c r="BK47"/>
  <c r="BK16"/>
  <c r="AJ8"/>
  <c r="BW56"/>
  <c r="BJ21"/>
  <c r="BJ90" s="1"/>
  <c r="W91" s="1"/>
  <c r="AW8"/>
  <c r="AX56" l="1"/>
  <c r="BX21"/>
  <c r="AY55"/>
  <c r="AY10"/>
  <c r="AY38"/>
  <c r="AY12"/>
  <c r="AY40"/>
  <c r="AY23"/>
  <c r="AY18"/>
  <c r="AY30"/>
  <c r="AY31"/>
  <c r="AY75"/>
  <c r="AY82"/>
  <c r="AY41"/>
  <c r="AY57"/>
  <c r="AY36"/>
  <c r="AY80"/>
  <c r="AY46"/>
  <c r="AY39"/>
  <c r="AY78"/>
  <c r="AY28"/>
  <c r="AY47"/>
  <c r="AY9"/>
  <c r="AY26"/>
  <c r="AY71"/>
  <c r="AY61"/>
  <c r="AY51"/>
  <c r="AY17"/>
  <c r="AY45"/>
  <c r="AY58"/>
  <c r="AY79"/>
  <c r="AY53"/>
  <c r="AY49"/>
  <c r="AY72"/>
  <c r="AY73"/>
  <c r="AY13"/>
  <c r="AY29"/>
  <c r="AY42"/>
  <c r="AY11"/>
  <c r="AY69"/>
  <c r="AY67"/>
  <c r="AY76"/>
  <c r="AY19"/>
  <c r="AY20"/>
  <c r="AY83"/>
  <c r="AY25"/>
  <c r="AY60"/>
  <c r="AY63"/>
  <c r="AY66"/>
  <c r="AY68"/>
  <c r="AY27"/>
  <c r="AY15"/>
  <c r="AY59"/>
  <c r="AY48"/>
  <c r="AY52"/>
  <c r="AY43"/>
  <c r="AY14"/>
  <c r="AY16"/>
  <c r="AY24"/>
  <c r="AZ7"/>
  <c r="AY34"/>
  <c r="AY44"/>
  <c r="AY64"/>
  <c r="AY77"/>
  <c r="AY70"/>
  <c r="AY37"/>
  <c r="AY81"/>
  <c r="AY50"/>
  <c r="AY35"/>
  <c r="AY62"/>
  <c r="AY54"/>
  <c r="AY22"/>
  <c r="AY21" s="1"/>
  <c r="AY33"/>
  <c r="BK65"/>
  <c r="BK32"/>
  <c r="AK74"/>
  <c r="AX74"/>
  <c r="AW90"/>
  <c r="W95" s="1"/>
  <c r="BK74"/>
  <c r="AX65"/>
  <c r="BX8"/>
  <c r="AL53"/>
  <c r="AL16"/>
  <c r="AL33"/>
  <c r="AL55"/>
  <c r="AL30"/>
  <c r="AL64"/>
  <c r="AL63"/>
  <c r="AL17"/>
  <c r="AL73"/>
  <c r="AL27"/>
  <c r="AL36"/>
  <c r="AL35"/>
  <c r="AL70"/>
  <c r="AL45"/>
  <c r="AL82"/>
  <c r="AL14"/>
  <c r="AL38"/>
  <c r="AL43"/>
  <c r="AL79"/>
  <c r="AL29"/>
  <c r="AL48"/>
  <c r="AL39"/>
  <c r="AL83"/>
  <c r="AL78"/>
  <c r="AL60"/>
  <c r="AL76"/>
  <c r="AL57"/>
  <c r="AL18"/>
  <c r="AL19"/>
  <c r="AL9"/>
  <c r="AL15"/>
  <c r="AL69"/>
  <c r="AL58"/>
  <c r="AL23"/>
  <c r="AL72"/>
  <c r="AM7"/>
  <c r="AL20"/>
  <c r="AL28"/>
  <c r="AL49"/>
  <c r="AL37"/>
  <c r="AL75"/>
  <c r="AL52"/>
  <c r="AL59"/>
  <c r="AL66"/>
  <c r="AL10"/>
  <c r="AL46"/>
  <c r="AL26"/>
  <c r="AL13"/>
  <c r="AL31"/>
  <c r="AL80"/>
  <c r="AL25"/>
  <c r="AL61"/>
  <c r="AL54"/>
  <c r="AL41"/>
  <c r="AL47"/>
  <c r="AL67"/>
  <c r="AL34"/>
  <c r="AL77"/>
  <c r="AL24"/>
  <c r="AL11"/>
  <c r="AL81"/>
  <c r="AL42"/>
  <c r="AL44"/>
  <c r="AL62"/>
  <c r="AL50"/>
  <c r="AL71"/>
  <c r="AL22"/>
  <c r="AL12"/>
  <c r="AL40"/>
  <c r="AL51"/>
  <c r="AL68"/>
  <c r="BK56"/>
  <c r="AX8"/>
  <c r="AK21"/>
  <c r="AK8"/>
  <c r="AK90" s="1"/>
  <c r="X94" s="1"/>
  <c r="BX74"/>
  <c r="AK56"/>
  <c r="AK65"/>
  <c r="AK32"/>
  <c r="BL11"/>
  <c r="BL57"/>
  <c r="BL62"/>
  <c r="BL18"/>
  <c r="BL72"/>
  <c r="BL46"/>
  <c r="BL51"/>
  <c r="BL54"/>
  <c r="BL22"/>
  <c r="BL16"/>
  <c r="BL71"/>
  <c r="BL58"/>
  <c r="BL25"/>
  <c r="BL9"/>
  <c r="BL17"/>
  <c r="BL70"/>
  <c r="BL66"/>
  <c r="BL69"/>
  <c r="BL38"/>
  <c r="BL23"/>
  <c r="BL50"/>
  <c r="BL53"/>
  <c r="BM7"/>
  <c r="BL60"/>
  <c r="BL67"/>
  <c r="BL42"/>
  <c r="BL10"/>
  <c r="BL29"/>
  <c r="BL78"/>
  <c r="BL55"/>
  <c r="BL44"/>
  <c r="BL61"/>
  <c r="BL75"/>
  <c r="BL27"/>
  <c r="BL36"/>
  <c r="BL59"/>
  <c r="BL82"/>
  <c r="BL52"/>
  <c r="BL80"/>
  <c r="BL20"/>
  <c r="BL19"/>
  <c r="BL63"/>
  <c r="BL43"/>
  <c r="BL79"/>
  <c r="BL33"/>
  <c r="BL34"/>
  <c r="BL39"/>
  <c r="BL28"/>
  <c r="BL47"/>
  <c r="BL64"/>
  <c r="BL41"/>
  <c r="BL31"/>
  <c r="BL77"/>
  <c r="BL40"/>
  <c r="BL15"/>
  <c r="BL68"/>
  <c r="BL13"/>
  <c r="BL14"/>
  <c r="BL24"/>
  <c r="BL49"/>
  <c r="BL48"/>
  <c r="BL83"/>
  <c r="BL26"/>
  <c r="BL45"/>
  <c r="BL76"/>
  <c r="BL73"/>
  <c r="BL35"/>
  <c r="BL30"/>
  <c r="BL81"/>
  <c r="BL37"/>
  <c r="BL12"/>
  <c r="BX65"/>
  <c r="AX21"/>
  <c r="AX32"/>
  <c r="BW90"/>
  <c r="W92" s="1"/>
  <c r="AJ90"/>
  <c r="W94" s="1"/>
  <c r="BK8"/>
  <c r="BY81"/>
  <c r="BY31"/>
  <c r="BY80"/>
  <c r="BY57"/>
  <c r="BY24"/>
  <c r="BY67"/>
  <c r="BY60"/>
  <c r="BZ7"/>
  <c r="BY19"/>
  <c r="BY72"/>
  <c r="BY64"/>
  <c r="BY42"/>
  <c r="BY33"/>
  <c r="BY73"/>
  <c r="BY36"/>
  <c r="BY52"/>
  <c r="BY82"/>
  <c r="BY61"/>
  <c r="BY30"/>
  <c r="BY16"/>
  <c r="BY75"/>
  <c r="BY74" s="1"/>
  <c r="BY34"/>
  <c r="BY50"/>
  <c r="BY49"/>
  <c r="BY76"/>
  <c r="BY69"/>
  <c r="BY53"/>
  <c r="BY59"/>
  <c r="BY25"/>
  <c r="BY26"/>
  <c r="BY13"/>
  <c r="BY46"/>
  <c r="BY29"/>
  <c r="BY44"/>
  <c r="BY71"/>
  <c r="BY39"/>
  <c r="BY17"/>
  <c r="BY14"/>
  <c r="BY77"/>
  <c r="BY41"/>
  <c r="BY45"/>
  <c r="BY37"/>
  <c r="BY27"/>
  <c r="BY55"/>
  <c r="BY70"/>
  <c r="BY54"/>
  <c r="BY51"/>
  <c r="BY9"/>
  <c r="BY43"/>
  <c r="BY23"/>
  <c r="BY12"/>
  <c r="BY78"/>
  <c r="BY18"/>
  <c r="BY63"/>
  <c r="BY68"/>
  <c r="BY47"/>
  <c r="BY15"/>
  <c r="BY48"/>
  <c r="BY66"/>
  <c r="BY40"/>
  <c r="BY62"/>
  <c r="BY83"/>
  <c r="BY79"/>
  <c r="BY38"/>
  <c r="BY35"/>
  <c r="BY20"/>
  <c r="BY58"/>
  <c r="BY10"/>
  <c r="BY22"/>
  <c r="BY21" s="1"/>
  <c r="BY11"/>
  <c r="BY28"/>
  <c r="AL56" l="1"/>
  <c r="AL32"/>
  <c r="AZ50"/>
  <c r="AZ10"/>
  <c r="AZ54"/>
  <c r="AZ75"/>
  <c r="AZ45"/>
  <c r="AZ17"/>
  <c r="AZ72"/>
  <c r="AZ70"/>
  <c r="AZ36"/>
  <c r="AZ64"/>
  <c r="AZ58"/>
  <c r="AZ26"/>
  <c r="AZ52"/>
  <c r="AZ35"/>
  <c r="AZ28"/>
  <c r="AZ67"/>
  <c r="AZ47"/>
  <c r="AZ27"/>
  <c r="AZ62"/>
  <c r="AZ82"/>
  <c r="AZ29"/>
  <c r="AZ60"/>
  <c r="AZ19"/>
  <c r="AZ39"/>
  <c r="AZ42"/>
  <c r="AZ14"/>
  <c r="AZ66"/>
  <c r="AZ76"/>
  <c r="AZ48"/>
  <c r="AZ37"/>
  <c r="AZ12"/>
  <c r="AZ55"/>
  <c r="AZ57"/>
  <c r="AZ80"/>
  <c r="AZ59"/>
  <c r="AZ49"/>
  <c r="AZ9"/>
  <c r="AZ31"/>
  <c r="AZ41"/>
  <c r="AZ73"/>
  <c r="AZ44"/>
  <c r="AZ24"/>
  <c r="AZ23"/>
  <c r="AZ51"/>
  <c r="AZ18"/>
  <c r="AZ71"/>
  <c r="AZ46"/>
  <c r="AZ61"/>
  <c r="AZ20"/>
  <c r="AZ83"/>
  <c r="AZ81"/>
  <c r="AZ43"/>
  <c r="AZ15"/>
  <c r="AZ16"/>
  <c r="AZ30"/>
  <c r="AZ13"/>
  <c r="AZ22"/>
  <c r="AZ77"/>
  <c r="AZ38"/>
  <c r="AZ40"/>
  <c r="AZ34"/>
  <c r="AZ78"/>
  <c r="AZ53"/>
  <c r="AZ33"/>
  <c r="AZ63"/>
  <c r="AZ11"/>
  <c r="AZ79"/>
  <c r="AZ69"/>
  <c r="AZ25"/>
  <c r="AZ68"/>
  <c r="AY74"/>
  <c r="AY8"/>
  <c r="AX90"/>
  <c r="X95" s="1"/>
  <c r="BY32"/>
  <c r="BK90"/>
  <c r="X91" s="1"/>
  <c r="BY8"/>
  <c r="BL65"/>
  <c r="AM79"/>
  <c r="AM43"/>
  <c r="AM24"/>
  <c r="AM59"/>
  <c r="AM78"/>
  <c r="AM20"/>
  <c r="AM33"/>
  <c r="AM82"/>
  <c r="AM31"/>
  <c r="AM77"/>
  <c r="AM75"/>
  <c r="AM45"/>
  <c r="AM69"/>
  <c r="AM73"/>
  <c r="AM68"/>
  <c r="AM38"/>
  <c r="AM80"/>
  <c r="AM64"/>
  <c r="AM46"/>
  <c r="AM9"/>
  <c r="AM83"/>
  <c r="AM51"/>
  <c r="AM11"/>
  <c r="AM57"/>
  <c r="AM53"/>
  <c r="AM44"/>
  <c r="AM76"/>
  <c r="AM50"/>
  <c r="AM12"/>
  <c r="AM70"/>
  <c r="AM28"/>
  <c r="AM58"/>
  <c r="AM67"/>
  <c r="AM22"/>
  <c r="AM37"/>
  <c r="AM62"/>
  <c r="AM63"/>
  <c r="AM27"/>
  <c r="AM26"/>
  <c r="AM39"/>
  <c r="AM10"/>
  <c r="AM16"/>
  <c r="AM17"/>
  <c r="AM49"/>
  <c r="AM18"/>
  <c r="AM40"/>
  <c r="AM42"/>
  <c r="AM34"/>
  <c r="AM13"/>
  <c r="AM23"/>
  <c r="AM47"/>
  <c r="AM48"/>
  <c r="AM30"/>
  <c r="AM19"/>
  <c r="AM36"/>
  <c r="AM66"/>
  <c r="AM55"/>
  <c r="AM71"/>
  <c r="AM35"/>
  <c r="AM29"/>
  <c r="AM54"/>
  <c r="AM81"/>
  <c r="AM61"/>
  <c r="AM15"/>
  <c r="AM41"/>
  <c r="AM52"/>
  <c r="AM72"/>
  <c r="AM25"/>
  <c r="AM14"/>
  <c r="AM60"/>
  <c r="BX90"/>
  <c r="X92" s="1"/>
  <c r="BY65"/>
  <c r="BL8"/>
  <c r="AL21"/>
  <c r="BM75"/>
  <c r="BM28"/>
  <c r="BM19"/>
  <c r="BM39"/>
  <c r="BM80"/>
  <c r="BM63"/>
  <c r="BM48"/>
  <c r="BM40"/>
  <c r="BM26"/>
  <c r="BM23"/>
  <c r="BM46"/>
  <c r="BM68"/>
  <c r="BM25"/>
  <c r="BM14"/>
  <c r="BM64"/>
  <c r="BM45"/>
  <c r="BM10"/>
  <c r="BM13"/>
  <c r="BM24"/>
  <c r="BM83"/>
  <c r="BM76"/>
  <c r="BM31"/>
  <c r="BM38"/>
  <c r="BM53"/>
  <c r="BM18"/>
  <c r="BM9"/>
  <c r="BM44"/>
  <c r="BM27"/>
  <c r="BM17"/>
  <c r="BM15"/>
  <c r="BM59"/>
  <c r="BM78"/>
  <c r="BM47"/>
  <c r="BM34"/>
  <c r="BM55"/>
  <c r="BM33"/>
  <c r="BM29"/>
  <c r="BM51"/>
  <c r="BM82"/>
  <c r="BM35"/>
  <c r="BM61"/>
  <c r="BM50"/>
  <c r="BM57"/>
  <c r="BM54"/>
  <c r="BM62"/>
  <c r="BM11"/>
  <c r="BM71"/>
  <c r="BM79"/>
  <c r="BM20"/>
  <c r="BM42"/>
  <c r="BM66"/>
  <c r="BM67"/>
  <c r="BM81"/>
  <c r="BM70"/>
  <c r="BM22"/>
  <c r="BM60"/>
  <c r="BM58"/>
  <c r="BM52"/>
  <c r="BM30"/>
  <c r="BM49"/>
  <c r="BM69"/>
  <c r="BM77"/>
  <c r="BM73"/>
  <c r="BM16"/>
  <c r="BM12"/>
  <c r="BM37"/>
  <c r="BM43"/>
  <c r="BM36"/>
  <c r="BM41"/>
  <c r="BM72"/>
  <c r="AL8"/>
  <c r="AY56"/>
  <c r="BL56"/>
  <c r="AL74"/>
  <c r="BZ13"/>
  <c r="BZ77"/>
  <c r="BZ43"/>
  <c r="BZ19"/>
  <c r="BZ23"/>
  <c r="BZ30"/>
  <c r="BZ80"/>
  <c r="BZ68"/>
  <c r="BZ71"/>
  <c r="BZ36"/>
  <c r="BZ33"/>
  <c r="BZ25"/>
  <c r="BZ75"/>
  <c r="BZ42"/>
  <c r="BZ47"/>
  <c r="BZ34"/>
  <c r="BZ35"/>
  <c r="BZ37"/>
  <c r="BZ82"/>
  <c r="BZ69"/>
  <c r="BZ66"/>
  <c r="BZ72"/>
  <c r="BZ14"/>
  <c r="BZ62"/>
  <c r="BZ15"/>
  <c r="BZ63"/>
  <c r="BZ20"/>
  <c r="BZ48"/>
  <c r="BZ59"/>
  <c r="BZ60"/>
  <c r="BZ39"/>
  <c r="BZ64"/>
  <c r="BZ73"/>
  <c r="BZ49"/>
  <c r="BZ81"/>
  <c r="BZ40"/>
  <c r="BZ76"/>
  <c r="BZ38"/>
  <c r="BZ41"/>
  <c r="BZ28"/>
  <c r="BZ12"/>
  <c r="BZ53"/>
  <c r="BZ10"/>
  <c r="BZ51"/>
  <c r="BZ57"/>
  <c r="BZ58"/>
  <c r="BZ44"/>
  <c r="BZ55"/>
  <c r="BZ17"/>
  <c r="BZ22"/>
  <c r="BZ54"/>
  <c r="BZ67"/>
  <c r="BZ26"/>
  <c r="BZ29"/>
  <c r="BZ27"/>
  <c r="BZ11"/>
  <c r="BZ79"/>
  <c r="BZ61"/>
  <c r="BZ70"/>
  <c r="BZ52"/>
  <c r="BZ45"/>
  <c r="BZ46"/>
  <c r="BZ78"/>
  <c r="BZ31"/>
  <c r="BZ18"/>
  <c r="BZ9"/>
  <c r="BZ16"/>
  <c r="BZ83"/>
  <c r="BZ50"/>
  <c r="BZ24"/>
  <c r="AL65"/>
  <c r="BY56"/>
  <c r="BL32"/>
  <c r="BL74"/>
  <c r="BL21"/>
  <c r="AY32"/>
  <c r="AY65"/>
  <c r="BM65" l="1"/>
  <c r="BM8"/>
  <c r="AZ21"/>
  <c r="AZ56"/>
  <c r="BZ32"/>
  <c r="BM74"/>
  <c r="BZ74"/>
  <c r="BM32"/>
  <c r="BZ56"/>
  <c r="BZ65"/>
  <c r="AL90"/>
  <c r="Y94" s="1"/>
  <c r="BL90"/>
  <c r="Y91" s="1"/>
  <c r="AM21"/>
  <c r="AZ65"/>
  <c r="BY90"/>
  <c r="Y92" s="1"/>
  <c r="BZ8"/>
  <c r="BM21"/>
  <c r="BM56"/>
  <c r="AZ32"/>
  <c r="AM65"/>
  <c r="AM8"/>
  <c r="AZ8"/>
  <c r="AZ90" s="1"/>
  <c r="Z95" s="1"/>
  <c r="C95" s="1"/>
  <c r="AM56"/>
  <c r="AM74"/>
  <c r="AM32"/>
  <c r="AY90"/>
  <c r="Y95" s="1"/>
  <c r="AZ74"/>
  <c r="BZ21"/>
  <c r="AM90" l="1"/>
  <c r="Z94" s="1"/>
  <c r="C94" s="1"/>
  <c r="BZ90"/>
  <c r="Z92" s="1"/>
  <c r="C92" s="1"/>
  <c r="BM90"/>
  <c r="Z91" s="1"/>
  <c r="C91" s="1"/>
</calcChain>
</file>

<file path=xl/sharedStrings.xml><?xml version="1.0" encoding="utf-8"?>
<sst xmlns="http://schemas.openxmlformats.org/spreadsheetml/2006/main" count="837" uniqueCount="406">
  <si>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</si>
  <si>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</si>
  <si>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</si>
  <si>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</si>
  <si>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</si>
  <si>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</si>
  <si>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</si>
  <si>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</si>
  <si>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</si>
  <si>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</si>
  <si>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</si>
  <si>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</si>
  <si>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</si>
  <si>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</si>
  <si>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</si>
  <si>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</si>
  <si>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</si>
  <si>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</si>
  <si>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</si>
  <si>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</si>
  <si>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</si>
  <si>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</si>
  <si>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</si>
  <si>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</si>
  <si>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</si>
  <si>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</si>
  <si>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</si>
  <si>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</si>
  <si>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</si>
  <si>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</si>
  <si>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</si>
  <si>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</si>
  <si>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</si>
  <si>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</si>
  <si>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</si>
  <si>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</si>
  <si>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</si>
  <si>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</si>
  <si>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</si>
  <si>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</si>
  <si>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</si>
  <si>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</si>
  <si>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</si>
  <si>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</si>
  <si>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</si>
  <si>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</si>
  <si>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</si>
  <si>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</si>
  <si>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</si>
  <si>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</si>
  <si>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</si>
  <si>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</si>
  <si>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</si>
  <si>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</si>
  <si>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</si>
  <si>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</si>
  <si>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</si>
  <si>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</si>
  <si>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</si>
  <si>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</si>
  <si>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</si>
  <si>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</si>
  <si>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</si>
  <si>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</si>
  <si>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</si>
  <si>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</si>
  <si>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</si>
  <si>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</si>
  <si>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</si>
  <si>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</si>
  <si>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</si>
  <si>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</si>
  <si>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</si>
  <si>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</si>
  <si>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</si>
  <si>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</si>
  <si>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</si>
  <si>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</si>
  <si>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</si>
  <si>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</si>
  <si>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</si>
  <si>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</si>
  <si>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</si>
  <si>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</si>
  <si>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</si>
  <si>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</si>
  <si>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</si>
  <si>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</si>
  <si>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</si>
  <si>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</si>
  <si>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</si>
  <si>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</si>
  <si>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</si>
  <si>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</si>
  <si>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</si>
  <si>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</si>
  <si>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</si>
  <si>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</si>
  <si>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</si>
  <si>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</si>
  <si>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</si>
  <si>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</si>
  <si>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</si>
  <si>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</si>
  <si>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</si>
  <si>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</si>
  <si>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</si>
  <si>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</si>
  <si>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</si>
  <si>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</si>
  <si>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</si>
  <si>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</si>
  <si>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</si>
  <si>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</si>
  <si>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</si>
  <si>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</si>
  <si>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</si>
  <si>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</si>
  <si>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</si>
  <si>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</si>
  <si>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</si>
  <si>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</si>
  <si>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</si>
  <si>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</si>
  <si>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</si>
  <si>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</si>
  <si>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</si>
  <si>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</si>
  <si>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</si>
  <si>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</si>
  <si>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</si>
  <si>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</si>
  <si>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</si>
  <si>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</si>
  <si>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</si>
  <si>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</si>
  <si>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</si>
  <si>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</si>
  <si>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</si>
  <si>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</si>
  <si>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</si>
  <si>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</si>
  <si>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</si>
  <si>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</si>
  <si>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</si>
  <si>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</si>
  <si>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</si>
  <si>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</si>
  <si>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</si>
  <si>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</si>
  <si>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</si>
  <si>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</si>
  <si>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</si>
  <si>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</si>
  <si>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</si>
  <si>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</si>
  <si>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</si>
  <si>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</si>
  <si>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</si>
  <si>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</si>
  <si>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</si>
  <si>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</si>
  <si>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</si>
  <si>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</si>
  <si>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</si>
  <si>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</si>
  <si>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</si>
  <si>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</si>
  <si>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</si>
  <si>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</si>
  <si>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</si>
  <si>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</si>
  <si>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</si>
  <si>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</si>
  <si>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</si>
  <si>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</si>
  <si>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</si>
  <si>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</si>
  <si>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</si>
  <si>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</si>
  <si>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</si>
  <si>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</si>
  <si>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</si>
  <si>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</si>
  <si>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</si>
  <si>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</si>
  <si>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</si>
  <si>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</si>
  <si>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</si>
  <si>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</si>
  <si>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</si>
  <si>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</si>
  <si>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</si>
  <si>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</si>
  <si>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</si>
  <si>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</si>
  <si>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</si>
  <si>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</si>
  <si>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</si>
  <si>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</si>
  <si>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</si>
  <si>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</si>
  <si>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</si>
  <si>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</si>
  <si>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</si>
  <si>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</si>
  <si>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</si>
  <si>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</si>
  <si>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</si>
  <si>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</si>
  <si>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</si>
  <si>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</si>
  <si>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</si>
  <si>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</si>
  <si>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</si>
  <si>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</si>
  <si>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</si>
  <si>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</si>
  <si>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</si>
  <si>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</si>
  <si>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</si>
  <si>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</si>
  <si>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</si>
  <si>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</si>
  <si>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</si>
  <si>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</si>
  <si>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</si>
  <si>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</si>
  <si>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</si>
  <si>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</si>
  <si>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</si>
  <si>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</si>
  <si>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</si>
  <si>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</si>
  <si>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</si>
  <si>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</si>
  <si>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</si>
  <si>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</si>
  <si>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</si>
  <si>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</si>
  <si>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</si>
  <si>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</si>
  <si>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</si>
  <si>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</si>
  <si>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</si>
  <si>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</si>
  <si>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</si>
  <si>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</si>
  <si>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</si>
  <si>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</si>
  <si>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</si>
  <si>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</si>
  <si>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</si>
  <si>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</si>
  <si>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</si>
  <si>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</si>
  <si>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</si>
  <si>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</si>
  <si>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</si>
  <si>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</si>
  <si>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</si>
  <si>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Кількість екзаменів</t>
  </si>
  <si>
    <t>І . ГРАФІК НАВЧАЛЬНОГО ПРОЦЕСУ</t>
  </si>
  <si>
    <t>Разом</t>
  </si>
  <si>
    <t>Кількість годин</t>
  </si>
  <si>
    <t>у тому числі:</t>
  </si>
  <si>
    <t>лекції</t>
  </si>
  <si>
    <t>лабораторні</t>
  </si>
  <si>
    <t>Кількість годин на тиждень</t>
  </si>
  <si>
    <t>Кількість кредитів ЄКТС</t>
  </si>
  <si>
    <t>Теоретичне 
навчання</t>
  </si>
  <si>
    <t>Усього</t>
  </si>
  <si>
    <t>Екзаменаційна 
сесія</t>
  </si>
  <si>
    <t>екзамени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</si>
  <si>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</si>
  <si>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</si>
  <si>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</si>
  <si>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</si>
  <si>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</si>
  <si>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</si>
  <si>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ДВНЗ "Ужгородський національний університет"</t>
  </si>
  <si>
    <t>Вченою радою ДВНЗ "УжНУ"</t>
  </si>
  <si>
    <t>Н А В Ч А Л Ь Н И Й  П Л АН</t>
  </si>
  <si>
    <t xml:space="preserve">Галузь знань </t>
  </si>
  <si>
    <t>Спеціальність</t>
  </si>
  <si>
    <t>Індивідувальна робота під керівництвом викладача</t>
  </si>
  <si>
    <t xml:space="preserve">Рівень вищої освіти </t>
  </si>
  <si>
    <t>Атестація</t>
  </si>
  <si>
    <t>МІНІСТЕРСТВО ОСВІТИ І НАУКИ УКРАЇНИ</t>
  </si>
  <si>
    <t xml:space="preserve">курсова робота </t>
  </si>
  <si>
    <t>практичні, семінарські</t>
  </si>
  <si>
    <t>кількість тижнів у семестрі</t>
  </si>
  <si>
    <t>А</t>
  </si>
  <si>
    <t>перший (бакалаврський)</t>
  </si>
  <si>
    <t>ЗАТВЕРДЖЕНО</t>
  </si>
  <si>
    <t xml:space="preserve">Форма атестації </t>
  </si>
  <si>
    <t>Т</t>
  </si>
  <si>
    <t>С</t>
  </si>
  <si>
    <t>ВР</t>
  </si>
  <si>
    <t xml:space="preserve">Перший проректор                       </t>
  </si>
  <si>
    <t>Ректор_________________ Володимир СМОЛАНКА</t>
  </si>
  <si>
    <t>Тривалість у тижнях</t>
  </si>
  <si>
    <t>1.1. ЦИКЛ ЗАГАЛЬНОЇ ПІДГОТОВКИ</t>
  </si>
  <si>
    <t>1.2. ЦИКЛ ПРОФЕСІЙНОЇ ПІДГОТОВКИ</t>
  </si>
  <si>
    <t>ПРАКТИКИ</t>
  </si>
  <si>
    <t>АТЕСТАЦІЯ</t>
  </si>
  <si>
    <t>Захист кваліфікаційної роботи бакалавра</t>
  </si>
  <si>
    <t>Виконання кваліфікаційної роботи бакалавра</t>
  </si>
  <si>
    <t>Загальна кількість, із них:</t>
  </si>
  <si>
    <t>Погоджено:</t>
  </si>
  <si>
    <t xml:space="preserve">Начальник навчальної частини                                                             </t>
  </si>
  <si>
    <t xml:space="preserve">Анатолій ШТИМАК </t>
  </si>
  <si>
    <t>Олександр СЛИВКА</t>
  </si>
  <si>
    <t>Кількість курсових проєктів</t>
  </si>
  <si>
    <t>курсовий проєкт</t>
  </si>
  <si>
    <t>Комплексний кваліфікаційний іспит</t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</si>
  <si>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 К – канікули; А – атестація;  ВР – виконання кваліфікаційної роботи бакалавра</t>
    </r>
  </si>
  <si>
    <t>II. ЗВЕДЕНІ ДАНІ ПРО БЮДЖЕТ ЧАСУ, у тижнях                                                ІІІ. ПРАКТИКА                                                                                          IV.  АТЕСТАЦІЯ</t>
  </si>
  <si>
    <t xml:space="preserve">Факультет </t>
  </si>
  <si>
    <t>Освітня кваліфікація</t>
  </si>
  <si>
    <r>
      <t xml:space="preserve">Професійна кваліфікація </t>
    </r>
    <r>
      <rPr>
        <i/>
        <sz val="10"/>
        <rFont val="Times New Roman"/>
        <family val="1"/>
        <charset val="204"/>
      </rPr>
      <t>(за наявності)</t>
    </r>
  </si>
  <si>
    <t>Обсяг освітньо-професійної програми</t>
  </si>
  <si>
    <t>Передумови (вимоги до освіти осіб, які можуть розпочати навчання за освітньою програмою)</t>
  </si>
  <si>
    <t>на базі повної загальної середньої освіти</t>
  </si>
  <si>
    <t>Розрахунковий строк виконання освітньої програми</t>
  </si>
  <si>
    <t>денна</t>
  </si>
  <si>
    <t>Освітньо-професійна програма</t>
  </si>
  <si>
    <r>
      <t xml:space="preserve">Предметна спеціальність (спеціалізація) </t>
    </r>
    <r>
      <rPr>
        <i/>
        <sz val="10"/>
        <rFont val="Times New Roman"/>
        <family val="1"/>
        <charset val="204"/>
      </rPr>
      <t>(за наявності)</t>
    </r>
  </si>
  <si>
    <t xml:space="preserve">Уведено в дію наказом ректора </t>
  </si>
  <si>
    <t>V. ПЛАН ОСВІТНЬОГО ПРОЦЕСУ</t>
  </si>
  <si>
    <t>Освітні компоненти</t>
  </si>
  <si>
    <t>2. ВИБІРКОВІ ОСВІТНІ КОМПОНЕНТИ</t>
  </si>
  <si>
    <t>1.  Обов'язкові освітні компоненти</t>
  </si>
  <si>
    <t>2.  Вибіркові освітні компоненти</t>
  </si>
  <si>
    <t>Шифр  за ОПП</t>
  </si>
  <si>
    <t>Разом обов'язкових ОК циклу професійної підготовки</t>
  </si>
  <si>
    <t>Разом з практик</t>
  </si>
  <si>
    <t>Разом з атестації</t>
  </si>
  <si>
    <t>ВК 1</t>
  </si>
  <si>
    <t>ВК 2</t>
  </si>
  <si>
    <t>ВК 3</t>
  </si>
  <si>
    <t>ВК 4</t>
  </si>
  <si>
    <t>ВК 5</t>
  </si>
  <si>
    <t>ОК 1</t>
  </si>
  <si>
    <t>ОК 2</t>
  </si>
  <si>
    <t>ОК 3</t>
  </si>
  <si>
    <t>ОК 4</t>
  </si>
  <si>
    <t>ОК 5</t>
  </si>
  <si>
    <t>ОК 6</t>
  </si>
  <si>
    <t>ОК 7</t>
  </si>
  <si>
    <t>ОК 8</t>
  </si>
  <si>
    <t>ОК 9</t>
  </si>
  <si>
    <t>ОК 10</t>
  </si>
  <si>
    <t>ОК 11</t>
  </si>
  <si>
    <t>ОК 12</t>
  </si>
  <si>
    <t>ОК 13</t>
  </si>
  <si>
    <t>ОК 14</t>
  </si>
  <si>
    <t>ОК 15</t>
  </si>
  <si>
    <t>ОК 16</t>
  </si>
  <si>
    <t>ОК 17</t>
  </si>
  <si>
    <t>ОК 18</t>
  </si>
  <si>
    <t>ОК 19</t>
  </si>
  <si>
    <t>ОК 20</t>
  </si>
  <si>
    <t>ОК 21</t>
  </si>
  <si>
    <t>ОК 22</t>
  </si>
  <si>
    <t>ОК 23</t>
  </si>
  <si>
    <t>ОК 24</t>
  </si>
  <si>
    <t>ОК 25</t>
  </si>
  <si>
    <t>ОК 26</t>
  </si>
  <si>
    <t>ОК 27</t>
  </si>
  <si>
    <t>ОК 28</t>
  </si>
  <si>
    <t>ОК 29</t>
  </si>
  <si>
    <t>Практична підготовка за рахунок канікулярного часу здобувачів освіти**</t>
  </si>
  <si>
    <t>Практична підготовка базової
загальновійськової підготовки</t>
  </si>
  <si>
    <t>Вибірковий освітній компонент із загальноуніверситетського каталогу</t>
  </si>
  <si>
    <t>Вибірковий освітній компонент із кафедрального каталогу</t>
  </si>
  <si>
    <t>** для здобувачів освіти, які вивчали ОК «Базова загальновійськова підготовка».</t>
  </si>
  <si>
    <t>Рік навчання</t>
  </si>
  <si>
    <t>2.1. ЦИКЛ ЗАГАЛЬНОЇ ПІДГОТОВКИ (Вибіркові освітні компоненти із загальноуніверситетського каталогу)</t>
  </si>
  <si>
    <t>2.2. ЦИКЛ ПРОФЕСІЙНОЇ ПІДГОТОВКИ (Вибіркові освітні компоненти із кафедрального каталогу)</t>
  </si>
  <si>
    <t>Гарант освітньо-професійної програми                                                         Власне ім’я ПРІЗВИЩЕ</t>
  </si>
  <si>
    <t xml:space="preserve">Навчальна дисципліна «Базова загальновійськова підготовка» введена як окрема навчальна дисципліна, яка є обов’язковою для включення до індивідуальних навчальних планів здобувачів вищої освіти, для яких це передбачено законодавством, і є вибірковою для інших здобувачів.  Здобувачі вищої освіти, для яких проходження базової загальновійськової підготовки не є обов’язковим і які в таких випадках не проходять її добровільно (з урахуванням норм Постанови Кабінету Міністрів України від 21.06.2024 № 734), вивчають інші дисципліни із загальноуніверситетського каталогу вибіркових дисциплін.  
</t>
  </si>
  <si>
    <t>Навчальний план складено у відпосідності до наказу МОН України  від             року №            "Про затвердження стандарту вищої освіти за спеціальністю    "                    " для першого (бакалаврського) рівня вищої освіти".</t>
  </si>
  <si>
    <t>підготовки фахівців 2025 року вступу</t>
  </si>
  <si>
    <t xml:space="preserve">* Навчальна дисципліна «Базова загальновійськова підготовка» введена до освітньої програми на підставі п. 7 Порядку проведення базової загальновійськової підготовки громадян України, які здобувають вищу освіту, та поліцейських, затвердженого Постановою Кабінету Міністрів України від 21.06.2024 № 734. Форми організації освітнього процесу, види навчальних занять, кількість годин, відведених на їх опанування, форми та засоби поточного і підсумкового контролю визначаються програмою навчальної дисципліни, яка розробляється на основі типової програми навчальної дисципліни «Базова загальновійськова підготовка», розробленої та затвердженої Генеральним штабом Збройних Сил України за погодженням з Міністерством освіти і науки України (з урахуванням норм постанови Кабінету Міністрів України від 21.06.2024 № 734).                                                                                                        </t>
  </si>
  <si>
    <t>Декан факультету (Директор інституту)                                                        Власне ім’я ПРІЗВИЩЕ</t>
  </si>
  <si>
    <t>від "______"____________ 2025 року, № ___________</t>
  </si>
  <si>
    <t>Розподіл годин на тиждень за роками навчання та семестрами</t>
  </si>
  <si>
    <r>
      <t>1. ОБОВ</t>
    </r>
    <r>
      <rPr>
        <b/>
        <sz val="11"/>
        <rFont val="Calibri"/>
        <family val="2"/>
        <charset val="204"/>
      </rPr>
      <t>'</t>
    </r>
    <r>
      <rPr>
        <b/>
        <sz val="11"/>
        <rFont val="Times New Roman"/>
        <family val="1"/>
        <charset val="204"/>
      </rPr>
      <t>ЯЗКОВІ КОМПОНЕНТИ</t>
    </r>
  </si>
  <si>
    <r>
      <t>Разом обов</t>
    </r>
    <r>
      <rPr>
        <b/>
        <sz val="11"/>
        <rFont val="Calibri"/>
        <family val="2"/>
        <charset val="204"/>
      </rPr>
      <t>'</t>
    </r>
    <r>
      <rPr>
        <b/>
        <sz val="11"/>
        <rFont val="Times New Roman"/>
        <family val="1"/>
        <charset val="204"/>
      </rPr>
      <t>язкових ОК циклу загальної підготовки</t>
    </r>
  </si>
  <si>
    <r>
      <t>Всього з обов</t>
    </r>
    <r>
      <rPr>
        <b/>
        <sz val="11"/>
        <rFont val="Calibri"/>
        <family val="2"/>
        <charset val="204"/>
      </rPr>
      <t>'</t>
    </r>
    <r>
      <rPr>
        <b/>
        <sz val="11"/>
        <rFont val="Times New Roman"/>
        <family val="1"/>
        <charset val="204"/>
      </rPr>
      <t>язкових освітніх компонентів</t>
    </r>
  </si>
  <si>
    <t>Вибіркова дисципліна із загальноуніверситетського каталогу / Базова загальновійськова підготовка*</t>
  </si>
  <si>
    <t>Навчальний план схвалено на засіданні Вченої ради факультету (інституту) (вказати факультет/інститут) , протокол № ___ від "__"_______________ 2025 року.</t>
  </si>
  <si>
    <t>I рік навчання</t>
  </si>
  <si>
    <t>II рік навчання</t>
  </si>
  <si>
    <t>III рік навчання</t>
  </si>
  <si>
    <t>IV рік навчання</t>
  </si>
  <si>
    <t>Разом вибіркових освітніх компонентів циклу загальної підготовки</t>
  </si>
  <si>
    <t>Разом вибіркових освітніх компонентів циклу професійної підготовки</t>
  </si>
  <si>
    <t>Разом вибіркових освітніх компонентів</t>
  </si>
  <si>
    <t>180 кредитів ЄКТС</t>
  </si>
  <si>
    <t>IІІ</t>
  </si>
  <si>
    <t>Розподіл контрольних заходів за семестрами</t>
  </si>
  <si>
    <t>"_____"___________ 2025 року, (протокол № ______)</t>
  </si>
  <si>
    <t>3 роки</t>
  </si>
  <si>
    <t>Форма здобуття освіти</t>
  </si>
</sst>
</file>

<file path=xl/styles.xml><?xml version="1.0" encoding="utf-8"?>
<styleSheet xmlns="http://schemas.openxmlformats.org/spreadsheetml/2006/main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44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Arial Cyr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sz val="12"/>
      <name val="Arial"/>
      <family val="2"/>
      <charset val="204"/>
    </font>
    <font>
      <b/>
      <sz val="11"/>
      <name val="Calibri"/>
      <family val="2"/>
      <charset val="204"/>
    </font>
    <font>
      <b/>
      <sz val="7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2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1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1" fillId="0" borderId="3" xfId="0" applyFont="1" applyBorder="1" applyAlignment="1">
      <alignment horizontal="centerContinuous"/>
    </xf>
    <xf numFmtId="0" fontId="1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9" xfId="0" applyBorder="1"/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1" fillId="0" borderId="2" xfId="0" applyFont="1" applyBorder="1"/>
    <xf numFmtId="0" fontId="1" fillId="0" borderId="0" xfId="0" applyFont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3" fillId="0" borderId="18" xfId="0" applyFont="1" applyBorder="1"/>
    <xf numFmtId="0" fontId="3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left" vertical="center"/>
    </xf>
    <xf numFmtId="0" fontId="4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35" xfId="0" applyFont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33" xfId="0" applyFont="1" applyBorder="1"/>
    <xf numFmtId="0" fontId="16" fillId="0" borderId="33" xfId="0" applyFont="1" applyBorder="1" applyAlignment="1">
      <alignment horizontal="centerContinuous"/>
    </xf>
    <xf numFmtId="0" fontId="6" fillId="0" borderId="36" xfId="0" applyFont="1" applyBorder="1" applyAlignment="1">
      <alignment horizontal="centerContinuous"/>
    </xf>
    <xf numFmtId="0" fontId="7" fillId="0" borderId="12" xfId="0" applyFont="1" applyBorder="1"/>
    <xf numFmtId="0" fontId="13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13" fillId="0" borderId="12" xfId="0" applyFont="1" applyBorder="1"/>
    <xf numFmtId="0" fontId="16" fillId="0" borderId="12" xfId="0" applyFont="1" applyBorder="1" applyAlignment="1">
      <alignment horizontal="centerContinuous"/>
    </xf>
    <xf numFmtId="0" fontId="6" fillId="0" borderId="37" xfId="0" applyFont="1" applyBorder="1" applyAlignment="1">
      <alignment horizontal="centerContinuous"/>
    </xf>
    <xf numFmtId="0" fontId="6" fillId="0" borderId="38" xfId="0" applyFont="1" applyBorder="1" applyAlignment="1">
      <alignment horizontal="centerContinuous"/>
    </xf>
    <xf numFmtId="0" fontId="7" fillId="0" borderId="1" xfId="0" applyFont="1" applyBorder="1"/>
    <xf numFmtId="0" fontId="13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13" fillId="0" borderId="1" xfId="0" applyFont="1" applyBorder="1"/>
    <xf numFmtId="0" fontId="6" fillId="0" borderId="24" xfId="0" applyFont="1" applyBorder="1" applyAlignment="1">
      <alignment horizontal="centerContinuous"/>
    </xf>
    <xf numFmtId="0" fontId="6" fillId="0" borderId="39" xfId="0" applyFont="1" applyBorder="1" applyAlignment="1">
      <alignment horizontal="centerContinuous"/>
    </xf>
    <xf numFmtId="0" fontId="7" fillId="0" borderId="18" xfId="0" applyFont="1" applyBorder="1"/>
    <xf numFmtId="0" fontId="4" fillId="0" borderId="18" xfId="0" applyFont="1" applyBorder="1" applyAlignment="1">
      <alignment horizontal="centerContinuous"/>
    </xf>
    <xf numFmtId="0" fontId="13" fillId="0" borderId="18" xfId="0" applyFont="1" applyBorder="1" applyAlignment="1">
      <alignment horizontal="centerContinuous"/>
    </xf>
    <xf numFmtId="0" fontId="6" fillId="0" borderId="25" xfId="0" applyFont="1" applyBorder="1" applyAlignment="1">
      <alignment horizontal="centerContinuous"/>
    </xf>
    <xf numFmtId="0" fontId="13" fillId="0" borderId="0" xfId="0" applyFont="1"/>
    <xf numFmtId="0" fontId="12" fillId="0" borderId="40" xfId="0" applyFont="1" applyBorder="1"/>
    <xf numFmtId="0" fontId="5" fillId="0" borderId="40" xfId="0" applyFont="1" applyBorder="1" applyAlignment="1">
      <alignment horizontal="centerContinuous"/>
    </xf>
    <xf numFmtId="0" fontId="16" fillId="0" borderId="40" xfId="0" applyFont="1" applyBorder="1" applyAlignment="1">
      <alignment horizontal="centerContinuous"/>
    </xf>
    <xf numFmtId="0" fontId="7" fillId="0" borderId="40" xfId="0" applyFont="1" applyBorder="1" applyAlignment="1">
      <alignment horizontal="centerContinuous"/>
    </xf>
    <xf numFmtId="0" fontId="17" fillId="0" borderId="0" xfId="0" applyFont="1"/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16" fontId="0" fillId="0" borderId="0" xfId="0" applyNumberFormat="1"/>
    <xf numFmtId="0" fontId="7" fillId="0" borderId="0" xfId="0" applyFont="1" applyAlignment="1">
      <alignment horizontal="centerContinuous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Continuous"/>
    </xf>
    <xf numFmtId="0" fontId="18" fillId="0" borderId="15" xfId="0" applyFont="1" applyBorder="1" applyAlignment="1">
      <alignment horizontal="centerContinuous"/>
    </xf>
    <xf numFmtId="0" fontId="16" fillId="0" borderId="18" xfId="0" applyFont="1" applyBorder="1"/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7" fillId="0" borderId="0" xfId="0" quotePrefix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10" fillId="0" borderId="0" xfId="0" quotePrefix="1" applyFont="1" applyAlignment="1">
      <alignment horizontal="left"/>
    </xf>
    <xf numFmtId="0" fontId="10" fillId="0" borderId="0" xfId="0" applyFont="1"/>
    <xf numFmtId="0" fontId="13" fillId="0" borderId="19" xfId="0" applyFont="1" applyBorder="1" applyAlignment="1">
      <alignment horizontal="centerContinuous"/>
    </xf>
    <xf numFmtId="0" fontId="13" fillId="0" borderId="0" xfId="0" applyFont="1" applyAlignment="1">
      <alignment horizontal="center"/>
    </xf>
    <xf numFmtId="0" fontId="16" fillId="0" borderId="41" xfId="0" applyFont="1" applyBorder="1" applyAlignment="1">
      <alignment horizontal="centerContinuous"/>
    </xf>
    <xf numFmtId="0" fontId="16" fillId="0" borderId="42" xfId="0" applyFont="1" applyBorder="1" applyAlignment="1">
      <alignment horizontal="centerContinuous"/>
    </xf>
    <xf numFmtId="0" fontId="16" fillId="0" borderId="11" xfId="0" applyFont="1" applyBorder="1" applyAlignment="1">
      <alignment horizontal="centerContinuous"/>
    </xf>
    <xf numFmtId="0" fontId="7" fillId="0" borderId="19" xfId="0" applyFont="1" applyBorder="1"/>
    <xf numFmtId="0" fontId="16" fillId="0" borderId="4" xfId="0" applyFont="1" applyBorder="1" applyAlignment="1">
      <alignment horizontal="centerContinuous"/>
    </xf>
    <xf numFmtId="0" fontId="16" fillId="0" borderId="1" xfId="0" applyFont="1" applyBorder="1"/>
    <xf numFmtId="0" fontId="20" fillId="0" borderId="1" xfId="0" applyFont="1" applyBorder="1"/>
    <xf numFmtId="0" fontId="10" fillId="0" borderId="12" xfId="0" applyFont="1" applyBorder="1"/>
    <xf numFmtId="0" fontId="10" fillId="0" borderId="1" xfId="0" applyFont="1" applyBorder="1"/>
    <xf numFmtId="0" fontId="21" fillId="0" borderId="3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164" fontId="22" fillId="0" borderId="44" xfId="0" applyNumberFormat="1" applyFont="1" applyBorder="1"/>
    <xf numFmtId="164" fontId="22" fillId="0" borderId="1" xfId="0" applyNumberFormat="1" applyFont="1" applyBorder="1"/>
    <xf numFmtId="164" fontId="23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2" fillId="0" borderId="1" xfId="0" applyNumberFormat="1" applyFont="1" applyBorder="1"/>
    <xf numFmtId="1" fontId="25" fillId="0" borderId="46" xfId="0" applyNumberFormat="1" applyFont="1" applyBorder="1" applyAlignment="1" applyProtection="1">
      <alignment horizontal="center" vertical="center"/>
      <protection hidden="1"/>
    </xf>
    <xf numFmtId="1" fontId="25" fillId="0" borderId="47" xfId="0" applyNumberFormat="1" applyFont="1" applyBorder="1" applyAlignment="1" applyProtection="1">
      <alignment horizontal="center" vertical="center"/>
      <protection hidden="1"/>
    </xf>
    <xf numFmtId="0" fontId="22" fillId="0" borderId="1" xfId="0" applyFont="1" applyBorder="1"/>
    <xf numFmtId="0" fontId="24" fillId="0" borderId="0" xfId="0" applyFont="1"/>
    <xf numFmtId="0" fontId="1" fillId="0" borderId="19" xfId="0" applyFont="1" applyBorder="1" applyAlignment="1">
      <alignment horizontal="centerContinuous"/>
    </xf>
    <xf numFmtId="0" fontId="0" fillId="0" borderId="35" xfId="0" applyBorder="1"/>
    <xf numFmtId="49" fontId="0" fillId="0" borderId="2" xfId="0" applyNumberForma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left"/>
    </xf>
    <xf numFmtId="0" fontId="27" fillId="0" borderId="0" xfId="0" applyFont="1"/>
    <xf numFmtId="0" fontId="12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6" fillId="0" borderId="0" xfId="0" applyFont="1"/>
    <xf numFmtId="0" fontId="27" fillId="0" borderId="0" xfId="0" applyFont="1" applyAlignment="1">
      <alignment vertical="center" wrapText="1"/>
    </xf>
    <xf numFmtId="0" fontId="28" fillId="0" borderId="0" xfId="0" applyFont="1"/>
    <xf numFmtId="0" fontId="12" fillId="0" borderId="49" xfId="0" applyFont="1" applyBorder="1" applyAlignment="1">
      <alignment horizontal="centerContinuous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12" fillId="0" borderId="50" xfId="0" applyFont="1" applyBorder="1" applyAlignment="1">
      <alignment horizontal="centerContinuous"/>
    </xf>
    <xf numFmtId="0" fontId="12" fillId="0" borderId="51" xfId="0" applyFont="1" applyBorder="1" applyAlignment="1">
      <alignment horizontal="centerContinuous"/>
    </xf>
    <xf numFmtId="0" fontId="12" fillId="0" borderId="52" xfId="0" applyFont="1" applyBorder="1" applyAlignment="1">
      <alignment horizontal="centerContinuous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Continuous"/>
    </xf>
    <xf numFmtId="0" fontId="35" fillId="0" borderId="53" xfId="0" applyFont="1" applyBorder="1" applyAlignment="1">
      <alignment horizontal="centerContinuous"/>
    </xf>
    <xf numFmtId="0" fontId="35" fillId="0" borderId="53" xfId="0" applyFont="1" applyBorder="1" applyAlignment="1">
      <alignment horizontal="center"/>
    </xf>
    <xf numFmtId="0" fontId="35" fillId="0" borderId="53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35" fillId="0" borderId="12" xfId="0" applyFont="1" applyBorder="1" applyAlignment="1" applyProtection="1">
      <alignment horizontal="center" vertical="center"/>
      <protection locked="0"/>
    </xf>
    <xf numFmtId="1" fontId="35" fillId="0" borderId="12" xfId="0" applyNumberFormat="1" applyFont="1" applyBorder="1" applyAlignment="1">
      <alignment horizontal="center" vertical="center"/>
    </xf>
    <xf numFmtId="1" fontId="35" fillId="0" borderId="12" xfId="0" applyNumberFormat="1" applyFont="1" applyBorder="1" applyAlignment="1" applyProtection="1">
      <alignment horizontal="center" vertical="center"/>
      <protection locked="0"/>
    </xf>
    <xf numFmtId="1" fontId="35" fillId="0" borderId="56" xfId="0" applyNumberFormat="1" applyFont="1" applyBorder="1" applyAlignment="1">
      <alignment horizontal="center" vertical="center"/>
    </xf>
    <xf numFmtId="1" fontId="35" fillId="0" borderId="37" xfId="0" applyNumberFormat="1" applyFont="1" applyBorder="1" applyAlignment="1" applyProtection="1">
      <alignment horizontal="center" vertical="center"/>
      <protection hidden="1"/>
    </xf>
    <xf numFmtId="1" fontId="35" fillId="0" borderId="0" xfId="0" applyNumberFormat="1" applyFont="1" applyAlignment="1" applyProtection="1">
      <alignment horizontal="center" vertical="center"/>
      <protection hidden="1"/>
    </xf>
    <xf numFmtId="0" fontId="35" fillId="0" borderId="1" xfId="0" applyFont="1" applyBorder="1" applyAlignment="1" applyProtection="1">
      <alignment horizontal="center" vertical="center"/>
      <protection locked="0"/>
    </xf>
    <xf numFmtId="1" fontId="35" fillId="0" borderId="1" xfId="0" applyNumberFormat="1" applyFont="1" applyBorder="1" applyAlignment="1">
      <alignment horizontal="center" vertical="center"/>
    </xf>
    <xf numFmtId="1" fontId="35" fillId="0" borderId="1" xfId="0" applyNumberFormat="1" applyFont="1" applyBorder="1" applyAlignment="1" applyProtection="1">
      <alignment horizontal="center" vertical="center"/>
      <protection locked="0"/>
    </xf>
    <xf numFmtId="1" fontId="35" fillId="0" borderId="34" xfId="0" applyNumberFormat="1" applyFont="1" applyBorder="1" applyAlignment="1">
      <alignment horizontal="center" vertical="center"/>
    </xf>
    <xf numFmtId="1" fontId="35" fillId="0" borderId="24" xfId="0" applyNumberFormat="1" applyFont="1" applyBorder="1" applyAlignment="1" applyProtection="1">
      <alignment horizontal="center" vertical="center"/>
      <protection hidden="1"/>
    </xf>
    <xf numFmtId="1" fontId="35" fillId="0" borderId="38" xfId="0" applyNumberFormat="1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/>
      <protection locked="0"/>
    </xf>
    <xf numFmtId="0" fontId="35" fillId="0" borderId="1" xfId="0" applyFont="1" applyBorder="1" applyAlignment="1">
      <alignment horizontal="center"/>
    </xf>
    <xf numFmtId="1" fontId="35" fillId="0" borderId="1" xfId="0" applyNumberFormat="1" applyFont="1" applyBorder="1" applyAlignment="1">
      <alignment horizontal="center"/>
    </xf>
    <xf numFmtId="1" fontId="35" fillId="0" borderId="1" xfId="0" applyNumberFormat="1" applyFont="1" applyBorder="1" applyAlignment="1" applyProtection="1">
      <alignment horizontal="center"/>
      <protection locked="0"/>
    </xf>
    <xf numFmtId="0" fontId="35" fillId="0" borderId="58" xfId="0" applyFont="1" applyBorder="1" applyAlignment="1" applyProtection="1">
      <alignment horizontal="center" vertical="center" wrapText="1"/>
      <protection locked="0"/>
    </xf>
    <xf numFmtId="0" fontId="35" fillId="0" borderId="58" xfId="0" applyFont="1" applyBorder="1" applyAlignment="1" applyProtection="1">
      <alignment horizontal="center" vertical="center"/>
      <protection locked="0"/>
    </xf>
    <xf numFmtId="1" fontId="35" fillId="0" borderId="58" xfId="0" applyNumberFormat="1" applyFont="1" applyBorder="1" applyAlignment="1">
      <alignment horizontal="center" vertical="center"/>
    </xf>
    <xf numFmtId="1" fontId="35" fillId="0" borderId="58" xfId="0" applyNumberFormat="1" applyFont="1" applyBorder="1" applyAlignment="1" applyProtection="1">
      <alignment horizontal="center" vertical="center"/>
      <protection locked="0"/>
    </xf>
    <xf numFmtId="1" fontId="35" fillId="0" borderId="59" xfId="0" applyNumberFormat="1" applyFont="1" applyBorder="1" applyAlignment="1">
      <alignment horizontal="center" vertical="center"/>
    </xf>
    <xf numFmtId="0" fontId="36" fillId="0" borderId="53" xfId="0" applyFont="1" applyBorder="1" applyAlignment="1">
      <alignment horizontal="center"/>
    </xf>
    <xf numFmtId="164" fontId="36" fillId="0" borderId="53" xfId="0" applyNumberFormat="1" applyFont="1" applyBorder="1" applyAlignment="1">
      <alignment horizontal="center"/>
    </xf>
    <xf numFmtId="1" fontId="36" fillId="0" borderId="53" xfId="0" applyNumberFormat="1" applyFont="1" applyBorder="1" applyAlignment="1">
      <alignment horizontal="center"/>
    </xf>
    <xf numFmtId="1" fontId="36" fillId="0" borderId="60" xfId="0" applyNumberFormat="1" applyFont="1" applyBorder="1" applyAlignment="1">
      <alignment horizontal="center"/>
    </xf>
    <xf numFmtId="0" fontId="36" fillId="0" borderId="0" xfId="0" applyFont="1"/>
    <xf numFmtId="0" fontId="35" fillId="0" borderId="12" xfId="0" applyFont="1" applyBorder="1" applyAlignment="1" applyProtection="1">
      <alignment horizontal="center"/>
      <protection locked="0"/>
    </xf>
    <xf numFmtId="0" fontId="35" fillId="0" borderId="12" xfId="0" applyFont="1" applyBorder="1" applyAlignment="1">
      <alignment horizontal="center"/>
    </xf>
    <xf numFmtId="1" fontId="35" fillId="0" borderId="12" xfId="0" applyNumberFormat="1" applyFont="1" applyBorder="1" applyAlignment="1">
      <alignment horizontal="center"/>
    </xf>
    <xf numFmtId="1" fontId="35" fillId="0" borderId="38" xfId="0" applyNumberFormat="1" applyFont="1" applyBorder="1" applyAlignment="1">
      <alignment horizontal="center" vertical="center"/>
    </xf>
    <xf numFmtId="0" fontId="35" fillId="0" borderId="18" xfId="0" applyFont="1" applyBorder="1" applyAlignment="1" applyProtection="1">
      <alignment horizontal="center"/>
      <protection locked="0"/>
    </xf>
    <xf numFmtId="0" fontId="35" fillId="0" borderId="18" xfId="0" applyFont="1" applyBorder="1" applyAlignment="1">
      <alignment horizontal="center"/>
    </xf>
    <xf numFmtId="1" fontId="35" fillId="0" borderId="18" xfId="0" applyNumberFormat="1" applyFont="1" applyBorder="1" applyAlignment="1">
      <alignment horizontal="center"/>
    </xf>
    <xf numFmtId="1" fontId="35" fillId="0" borderId="18" xfId="0" applyNumberFormat="1" applyFont="1" applyBorder="1" applyAlignment="1" applyProtection="1">
      <alignment horizontal="center"/>
      <protection locked="0"/>
    </xf>
    <xf numFmtId="1" fontId="35" fillId="0" borderId="61" xfId="0" applyNumberFormat="1" applyFont="1" applyBorder="1" applyAlignment="1" applyProtection="1">
      <alignment horizontal="center"/>
      <protection locked="0"/>
    </xf>
    <xf numFmtId="1" fontId="35" fillId="0" borderId="39" xfId="0" applyNumberFormat="1" applyFont="1" applyBorder="1" applyAlignment="1" applyProtection="1">
      <alignment horizontal="center" vertical="center"/>
      <protection locked="0"/>
    </xf>
    <xf numFmtId="1" fontId="35" fillId="0" borderId="18" xfId="0" applyNumberFormat="1" applyFont="1" applyBorder="1" applyAlignment="1" applyProtection="1">
      <alignment horizontal="center" vertical="center"/>
      <protection locked="0"/>
    </xf>
    <xf numFmtId="1" fontId="35" fillId="0" borderId="25" xfId="0" applyNumberFormat="1" applyFont="1" applyBorder="1" applyAlignment="1" applyProtection="1">
      <alignment horizontal="center" vertical="center"/>
      <protection hidden="1"/>
    </xf>
    <xf numFmtId="0" fontId="36" fillId="0" borderId="33" xfId="0" applyFont="1" applyBorder="1" applyAlignment="1">
      <alignment horizontal="center"/>
    </xf>
    <xf numFmtId="164" fontId="36" fillId="0" borderId="33" xfId="0" applyNumberFormat="1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5" fillId="0" borderId="0" xfId="0" applyFont="1" applyAlignment="1">
      <alignment horizontal="left"/>
    </xf>
    <xf numFmtId="1" fontId="35" fillId="0" borderId="12" xfId="0" applyNumberFormat="1" applyFont="1" applyBorder="1" applyAlignment="1" applyProtection="1">
      <alignment horizontal="center"/>
      <protection locked="0"/>
    </xf>
    <xf numFmtId="1" fontId="35" fillId="0" borderId="56" xfId="0" applyNumberFormat="1" applyFont="1" applyBorder="1" applyAlignment="1" applyProtection="1">
      <alignment horizontal="center"/>
      <protection locked="0"/>
    </xf>
    <xf numFmtId="1" fontId="35" fillId="0" borderId="36" xfId="0" applyNumberFormat="1" applyFont="1" applyBorder="1" applyAlignment="1" applyProtection="1">
      <alignment horizontal="center" vertical="center"/>
      <protection locked="0"/>
    </xf>
    <xf numFmtId="0" fontId="35" fillId="0" borderId="15" xfId="0" applyFont="1" applyBorder="1" applyAlignment="1" applyProtection="1">
      <alignment horizontal="center"/>
      <protection locked="0"/>
    </xf>
    <xf numFmtId="0" fontId="35" fillId="0" borderId="15" xfId="0" applyFont="1" applyBorder="1" applyAlignment="1" applyProtection="1">
      <alignment horizontal="center" vertical="center"/>
      <protection locked="0"/>
    </xf>
    <xf numFmtId="1" fontId="35" fillId="0" borderId="15" xfId="0" applyNumberFormat="1" applyFont="1" applyBorder="1" applyAlignment="1">
      <alignment horizontal="center" vertical="center"/>
    </xf>
    <xf numFmtId="1" fontId="35" fillId="0" borderId="15" xfId="0" applyNumberFormat="1" applyFont="1" applyBorder="1" applyAlignment="1" applyProtection="1">
      <alignment horizontal="center" vertical="center"/>
      <protection locked="0"/>
    </xf>
    <xf numFmtId="1" fontId="35" fillId="0" borderId="43" xfId="0" applyNumberFormat="1" applyFont="1" applyBorder="1" applyAlignment="1">
      <alignment horizontal="center" vertical="center"/>
    </xf>
    <xf numFmtId="1" fontId="36" fillId="0" borderId="0" xfId="0" applyNumberFormat="1" applyFont="1" applyAlignment="1">
      <alignment horizontal="center" wrapText="1"/>
    </xf>
    <xf numFmtId="0" fontId="35" fillId="0" borderId="12" xfId="0" applyFont="1" applyBorder="1" applyAlignment="1" applyProtection="1">
      <alignment vertical="center" wrapText="1"/>
      <protection locked="0"/>
    </xf>
    <xf numFmtId="0" fontId="36" fillId="0" borderId="73" xfId="0" applyFont="1" applyBorder="1" applyAlignment="1" applyProtection="1">
      <alignment horizontal="right" vertical="center" wrapText="1"/>
      <protection locked="0"/>
    </xf>
    <xf numFmtId="0" fontId="35" fillId="0" borderId="1" xfId="0" applyFont="1" applyBorder="1" applyAlignment="1" applyProtection="1">
      <alignment vertical="center" wrapText="1"/>
      <protection locked="0"/>
    </xf>
    <xf numFmtId="0" fontId="35" fillId="0" borderId="58" xfId="0" applyFont="1" applyBorder="1" applyAlignment="1" applyProtection="1">
      <alignment horizontal="left" vertical="center" wrapText="1"/>
      <protection locked="0"/>
    </xf>
    <xf numFmtId="0" fontId="35" fillId="0" borderId="15" xfId="0" applyFont="1" applyBorder="1" applyAlignment="1" applyProtection="1">
      <alignment vertical="center" wrapText="1"/>
      <protection locked="0"/>
    </xf>
    <xf numFmtId="0" fontId="35" fillId="0" borderId="76" xfId="0" applyFont="1" applyBorder="1" applyAlignment="1" applyProtection="1">
      <alignment vertical="center" wrapText="1"/>
      <protection locked="0"/>
    </xf>
    <xf numFmtId="0" fontId="35" fillId="0" borderId="0" xfId="0" applyFont="1" applyAlignment="1">
      <alignment vertical="center" wrapText="1"/>
    </xf>
    <xf numFmtId="0" fontId="35" fillId="0" borderId="53" xfId="0" applyFont="1" applyBorder="1" applyAlignment="1">
      <alignment horizontal="centerContinuous" vertical="center" wrapText="1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36" fillId="0" borderId="53" xfId="0" applyFont="1" applyBorder="1" applyAlignment="1">
      <alignment horizontal="right" vertical="center" wrapText="1"/>
    </xf>
    <xf numFmtId="0" fontId="36" fillId="0" borderId="33" xfId="0" applyFont="1" applyBorder="1" applyAlignment="1">
      <alignment horizontal="right" vertical="center" wrapText="1"/>
    </xf>
    <xf numFmtId="0" fontId="36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8" fillId="0" borderId="0" xfId="0" applyFont="1"/>
    <xf numFmtId="0" fontId="7" fillId="0" borderId="50" xfId="0" applyFont="1" applyBorder="1" applyAlignment="1">
      <alignment horizontal="center"/>
    </xf>
    <xf numFmtId="0" fontId="0" fillId="0" borderId="0" xfId="0" applyFont="1"/>
    <xf numFmtId="0" fontId="7" fillId="0" borderId="51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35" fillId="0" borderId="0" xfId="0" applyFont="1" applyBorder="1"/>
    <xf numFmtId="1" fontId="35" fillId="0" borderId="36" xfId="0" applyNumberFormat="1" applyFont="1" applyBorder="1" applyAlignment="1">
      <alignment horizontal="center" vertical="center"/>
    </xf>
    <xf numFmtId="1" fontId="35" fillId="0" borderId="57" xfId="0" applyNumberFormat="1" applyFont="1" applyBorder="1" applyAlignment="1" applyProtection="1">
      <alignment horizontal="center" vertical="center"/>
      <protection locked="0"/>
    </xf>
    <xf numFmtId="1" fontId="35" fillId="0" borderId="77" xfId="0" applyNumberFormat="1" applyFont="1" applyBorder="1" applyAlignment="1" applyProtection="1">
      <alignment horizontal="center" vertical="center"/>
      <protection hidden="1"/>
    </xf>
    <xf numFmtId="1" fontId="34" fillId="0" borderId="67" xfId="0" applyNumberFormat="1" applyFont="1" applyBorder="1" applyAlignment="1">
      <alignment horizontal="center" vertical="center"/>
    </xf>
    <xf numFmtId="1" fontId="34" fillId="0" borderId="53" xfId="0" applyNumberFormat="1" applyFont="1" applyBorder="1" applyAlignment="1">
      <alignment horizontal="center" vertical="center"/>
    </xf>
    <xf numFmtId="1" fontId="34" fillId="0" borderId="55" xfId="0" applyNumberFormat="1" applyFont="1" applyBorder="1" applyAlignment="1">
      <alignment horizontal="center" vertical="center"/>
    </xf>
    <xf numFmtId="1" fontId="34" fillId="0" borderId="48" xfId="0" applyNumberFormat="1" applyFont="1" applyBorder="1" applyAlignment="1">
      <alignment horizontal="center" vertical="center"/>
    </xf>
    <xf numFmtId="1" fontId="34" fillId="0" borderId="33" xfId="0" applyNumberFormat="1" applyFont="1" applyBorder="1" applyAlignment="1">
      <alignment horizontal="center" vertical="center"/>
    </xf>
    <xf numFmtId="1" fontId="34" fillId="0" borderId="28" xfId="0" applyNumberFormat="1" applyFont="1" applyBorder="1" applyAlignment="1">
      <alignment horizontal="center" vertical="center"/>
    </xf>
    <xf numFmtId="1" fontId="34" fillId="2" borderId="48" xfId="0" applyNumberFormat="1" applyFont="1" applyFill="1" applyBorder="1" applyAlignment="1">
      <alignment horizontal="center" vertical="center"/>
    </xf>
    <xf numFmtId="1" fontId="34" fillId="2" borderId="33" xfId="0" applyNumberFormat="1" applyFont="1" applyFill="1" applyBorder="1" applyAlignment="1">
      <alignment horizontal="center" vertical="center"/>
    </xf>
    <xf numFmtId="1" fontId="34" fillId="2" borderId="28" xfId="0" applyNumberFormat="1" applyFont="1" applyFill="1" applyBorder="1" applyAlignment="1">
      <alignment horizontal="center" vertical="center"/>
    </xf>
    <xf numFmtId="1" fontId="35" fillId="0" borderId="69" xfId="0" applyNumberFormat="1" applyFont="1" applyBorder="1" applyAlignment="1" applyProtection="1">
      <alignment horizontal="center" vertical="center"/>
      <protection locked="0"/>
    </xf>
    <xf numFmtId="1" fontId="35" fillId="0" borderId="32" xfId="0" applyNumberFormat="1" applyFont="1" applyBorder="1" applyAlignment="1" applyProtection="1">
      <alignment horizontal="center" vertical="center"/>
      <protection hidden="1"/>
    </xf>
    <xf numFmtId="1" fontId="36" fillId="0" borderId="67" xfId="0" applyNumberFormat="1" applyFont="1" applyBorder="1" applyAlignment="1">
      <alignment horizontal="center" vertical="center"/>
    </xf>
    <xf numFmtId="1" fontId="36" fillId="0" borderId="53" xfId="0" applyNumberFormat="1" applyFont="1" applyBorder="1" applyAlignment="1">
      <alignment horizontal="center" vertical="center"/>
    </xf>
    <xf numFmtId="1" fontId="36" fillId="0" borderId="55" xfId="0" applyNumberFormat="1" applyFont="1" applyBorder="1" applyAlignment="1">
      <alignment horizontal="center" vertical="center"/>
    </xf>
    <xf numFmtId="1" fontId="34" fillId="0" borderId="79" xfId="0" applyNumberFormat="1" applyFont="1" applyBorder="1" applyAlignment="1">
      <alignment horizontal="center" vertical="center"/>
    </xf>
    <xf numFmtId="1" fontId="34" fillId="2" borderId="53" xfId="0" applyNumberFormat="1" applyFont="1" applyFill="1" applyBorder="1" applyAlignment="1">
      <alignment horizontal="center" vertical="center" wrapText="1"/>
    </xf>
    <xf numFmtId="1" fontId="34" fillId="2" borderId="55" xfId="0" applyNumberFormat="1" applyFont="1" applyFill="1" applyBorder="1" applyAlignment="1">
      <alignment horizontal="center" vertical="center" wrapText="1"/>
    </xf>
    <xf numFmtId="0" fontId="35" fillId="0" borderId="58" xfId="0" applyFont="1" applyBorder="1" applyAlignment="1" applyProtection="1">
      <alignment vertical="center" wrapText="1"/>
      <protection locked="0"/>
    </xf>
    <xf numFmtId="0" fontId="35" fillId="0" borderId="58" xfId="0" applyFont="1" applyBorder="1" applyAlignment="1" applyProtection="1">
      <alignment horizontal="center"/>
      <protection locked="0"/>
    </xf>
    <xf numFmtId="0" fontId="35" fillId="0" borderId="58" xfId="0" applyFont="1" applyBorder="1" applyAlignment="1">
      <alignment horizontal="center"/>
    </xf>
    <xf numFmtId="1" fontId="35" fillId="0" borderId="58" xfId="0" applyNumberFormat="1" applyFont="1" applyBorder="1" applyAlignment="1">
      <alignment horizontal="center"/>
    </xf>
    <xf numFmtId="1" fontId="35" fillId="0" borderId="58" xfId="0" applyNumberFormat="1" applyFont="1" applyBorder="1" applyAlignment="1" applyProtection="1">
      <alignment horizontal="center"/>
      <protection locked="0"/>
    </xf>
    <xf numFmtId="1" fontId="35" fillId="0" borderId="59" xfId="0" applyNumberFormat="1" applyFont="1" applyBorder="1" applyAlignment="1" applyProtection="1">
      <alignment horizontal="center"/>
      <protection locked="0"/>
    </xf>
    <xf numFmtId="0" fontId="36" fillId="0" borderId="60" xfId="0" applyFont="1" applyBorder="1" applyAlignment="1">
      <alignment horizontal="center"/>
    </xf>
    <xf numFmtId="0" fontId="36" fillId="2" borderId="80" xfId="0" applyFont="1" applyFill="1" applyBorder="1" applyAlignment="1">
      <alignment horizontal="left" vertical="center" wrapText="1"/>
    </xf>
    <xf numFmtId="1" fontId="34" fillId="2" borderId="2" xfId="0" applyNumberFormat="1" applyFont="1" applyFill="1" applyBorder="1" applyAlignment="1">
      <alignment horizontal="center" vertical="center" wrapText="1"/>
    </xf>
    <xf numFmtId="1" fontId="34" fillId="2" borderId="26" xfId="0" applyNumberFormat="1" applyFont="1" applyFill="1" applyBorder="1" applyAlignment="1">
      <alignment horizontal="center" vertical="center" wrapText="1"/>
    </xf>
    <xf numFmtId="0" fontId="36" fillId="2" borderId="53" xfId="0" applyFont="1" applyFill="1" applyBorder="1" applyAlignment="1">
      <alignment horizontal="center" wrapText="1"/>
    </xf>
    <xf numFmtId="164" fontId="36" fillId="2" borderId="53" xfId="0" applyNumberFormat="1" applyFont="1" applyFill="1" applyBorder="1" applyAlignment="1">
      <alignment horizontal="center" wrapText="1"/>
    </xf>
    <xf numFmtId="0" fontId="36" fillId="2" borderId="73" xfId="0" applyFont="1" applyFill="1" applyBorder="1" applyAlignment="1">
      <alignment horizontal="left" vertical="center" wrapText="1"/>
    </xf>
    <xf numFmtId="0" fontId="36" fillId="2" borderId="67" xfId="0" applyFont="1" applyFill="1" applyBorder="1" applyAlignment="1">
      <alignment horizontal="center" wrapText="1"/>
    </xf>
    <xf numFmtId="1" fontId="35" fillId="0" borderId="53" xfId="0" applyNumberFormat="1" applyFont="1" applyBorder="1" applyAlignment="1">
      <alignment horizontal="center" vertical="center"/>
    </xf>
    <xf numFmtId="0" fontId="36" fillId="2" borderId="68" xfId="0" applyFont="1" applyFill="1" applyBorder="1" applyAlignment="1">
      <alignment horizontal="center" wrapText="1"/>
    </xf>
    <xf numFmtId="0" fontId="36" fillId="2" borderId="2" xfId="0" applyFont="1" applyFill="1" applyBorder="1" applyAlignment="1">
      <alignment horizontal="center" wrapText="1"/>
    </xf>
    <xf numFmtId="164" fontId="36" fillId="2" borderId="2" xfId="0" applyNumberFormat="1" applyFont="1" applyFill="1" applyBorder="1" applyAlignment="1">
      <alignment horizontal="center" wrapText="1"/>
    </xf>
    <xf numFmtId="0" fontId="36" fillId="0" borderId="73" xfId="0" applyFont="1" applyBorder="1" applyAlignment="1">
      <alignment vertical="center" wrapText="1"/>
    </xf>
    <xf numFmtId="0" fontId="35" fillId="0" borderId="54" xfId="0" applyFont="1" applyBorder="1"/>
    <xf numFmtId="164" fontId="35" fillId="0" borderId="54" xfId="0" applyNumberFormat="1" applyFont="1" applyBorder="1"/>
    <xf numFmtId="164" fontId="36" fillId="0" borderId="54" xfId="0" applyNumberFormat="1" applyFont="1" applyBorder="1"/>
    <xf numFmtId="164" fontId="36" fillId="0" borderId="84" xfId="0" applyNumberFormat="1" applyFont="1" applyBorder="1"/>
    <xf numFmtId="1" fontId="35" fillId="0" borderId="67" xfId="0" applyNumberFormat="1" applyFont="1" applyBorder="1" applyAlignment="1">
      <alignment horizontal="center" vertical="center"/>
    </xf>
    <xf numFmtId="1" fontId="35" fillId="0" borderId="55" xfId="0" applyNumberFormat="1" applyFont="1" applyBorder="1" applyAlignment="1" applyProtection="1">
      <alignment horizontal="center" vertical="center"/>
      <protection hidden="1"/>
    </xf>
    <xf numFmtId="0" fontId="36" fillId="0" borderId="80" xfId="0" applyFont="1" applyBorder="1" applyAlignment="1">
      <alignment vertical="center" wrapText="1"/>
    </xf>
    <xf numFmtId="0" fontId="35" fillId="0" borderId="0" xfId="0" applyFont="1" applyBorder="1" applyAlignment="1">
      <alignment horizontal="centerContinuous"/>
    </xf>
    <xf numFmtId="164" fontId="36" fillId="0" borderId="0" xfId="0" applyNumberFormat="1" applyFont="1" applyBorder="1"/>
    <xf numFmtId="164" fontId="36" fillId="0" borderId="21" xfId="0" applyNumberFormat="1" applyFont="1" applyBorder="1"/>
    <xf numFmtId="1" fontId="35" fillId="0" borderId="68" xfId="0" applyNumberFormat="1" applyFont="1" applyBorder="1" applyAlignment="1">
      <alignment horizontal="center" vertical="center"/>
    </xf>
    <xf numFmtId="1" fontId="35" fillId="0" borderId="2" xfId="0" applyNumberFormat="1" applyFont="1" applyBorder="1" applyAlignment="1">
      <alignment horizontal="center" vertical="center"/>
    </xf>
    <xf numFmtId="1" fontId="35" fillId="0" borderId="26" xfId="0" applyNumberFormat="1" applyFont="1" applyBorder="1" applyAlignment="1" applyProtection="1">
      <alignment horizontal="center" vertical="center"/>
      <protection hidden="1"/>
    </xf>
    <xf numFmtId="0" fontId="36" fillId="0" borderId="30" xfId="0" applyFont="1" applyBorder="1" applyAlignment="1">
      <alignment vertical="center" wrapText="1"/>
    </xf>
    <xf numFmtId="0" fontId="35" fillId="0" borderId="19" xfId="0" applyFont="1" applyBorder="1"/>
    <xf numFmtId="0" fontId="35" fillId="0" borderId="27" xfId="0" applyFont="1" applyBorder="1"/>
    <xf numFmtId="1" fontId="35" fillId="0" borderId="48" xfId="0" applyNumberFormat="1" applyFont="1" applyBorder="1" applyAlignment="1">
      <alignment horizontal="center" vertical="center"/>
    </xf>
    <xf numFmtId="1" fontId="35" fillId="0" borderId="33" xfId="0" applyNumberFormat="1" applyFont="1" applyBorder="1" applyAlignment="1">
      <alignment horizontal="center" vertical="center"/>
    </xf>
    <xf numFmtId="1" fontId="35" fillId="0" borderId="28" xfId="0" applyNumberFormat="1" applyFont="1" applyBorder="1" applyAlignment="1" applyProtection="1">
      <alignment horizontal="center" vertical="center"/>
      <protection hidden="1"/>
    </xf>
    <xf numFmtId="0" fontId="36" fillId="2" borderId="60" xfId="0" applyFont="1" applyFill="1" applyBorder="1" applyAlignment="1">
      <alignment horizontal="center" wrapText="1"/>
    </xf>
    <xf numFmtId="1" fontId="34" fillId="2" borderId="67" xfId="0" applyNumberFormat="1" applyFont="1" applyFill="1" applyBorder="1" applyAlignment="1">
      <alignment horizontal="center" vertical="center" wrapText="1"/>
    </xf>
    <xf numFmtId="0" fontId="36" fillId="0" borderId="73" xfId="0" applyFont="1" applyFill="1" applyBorder="1" applyAlignment="1">
      <alignment horizontal="left" vertical="center" wrapText="1"/>
    </xf>
    <xf numFmtId="0" fontId="36" fillId="0" borderId="67" xfId="0" applyFont="1" applyFill="1" applyBorder="1" applyAlignment="1">
      <alignment horizontal="center" wrapText="1"/>
    </xf>
    <xf numFmtId="0" fontId="36" fillId="0" borderId="53" xfId="0" applyFont="1" applyFill="1" applyBorder="1" applyAlignment="1">
      <alignment horizontal="center" wrapText="1"/>
    </xf>
    <xf numFmtId="164" fontId="36" fillId="0" borderId="53" xfId="0" applyNumberFormat="1" applyFont="1" applyFill="1" applyBorder="1" applyAlignment="1">
      <alignment horizontal="center" wrapText="1"/>
    </xf>
    <xf numFmtId="0" fontId="36" fillId="0" borderId="55" xfId="0" applyFont="1" applyFill="1" applyBorder="1" applyAlignment="1">
      <alignment horizontal="center" wrapText="1"/>
    </xf>
    <xf numFmtId="1" fontId="34" fillId="0" borderId="79" xfId="0" applyNumberFormat="1" applyFont="1" applyFill="1" applyBorder="1" applyAlignment="1">
      <alignment horizontal="center" vertical="center" wrapText="1"/>
    </xf>
    <xf numFmtId="1" fontId="34" fillId="0" borderId="53" xfId="0" applyNumberFormat="1" applyFont="1" applyFill="1" applyBorder="1" applyAlignment="1">
      <alignment horizontal="center" vertical="center" wrapText="1"/>
    </xf>
    <xf numFmtId="1" fontId="34" fillId="0" borderId="55" xfId="0" applyNumberFormat="1" applyFont="1" applyFill="1" applyBorder="1" applyAlignment="1">
      <alignment horizontal="center" vertical="center" wrapText="1"/>
    </xf>
    <xf numFmtId="0" fontId="35" fillId="0" borderId="73" xfId="0" applyFont="1" applyFill="1" applyBorder="1" applyAlignment="1">
      <alignment horizontal="left" vertical="center" wrapText="1"/>
    </xf>
    <xf numFmtId="0" fontId="36" fillId="0" borderId="67" xfId="0" applyFont="1" applyFill="1" applyBorder="1" applyAlignment="1">
      <alignment horizontal="center" vertical="center" wrapText="1"/>
    </xf>
    <xf numFmtId="0" fontId="36" fillId="0" borderId="53" xfId="0" applyFont="1" applyFill="1" applyBorder="1" applyAlignment="1">
      <alignment horizontal="center" vertical="center" wrapText="1"/>
    </xf>
    <xf numFmtId="164" fontId="36" fillId="0" borderId="53" xfId="0" applyNumberFormat="1" applyFont="1" applyFill="1" applyBorder="1" applyAlignment="1">
      <alignment horizontal="center" vertical="center" wrapText="1"/>
    </xf>
    <xf numFmtId="1" fontId="36" fillId="0" borderId="53" xfId="0" applyNumberFormat="1" applyFont="1" applyFill="1" applyBorder="1" applyAlignment="1">
      <alignment horizontal="center" vertical="center"/>
    </xf>
    <xf numFmtId="0" fontId="36" fillId="0" borderId="55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wrapText="1"/>
    </xf>
    <xf numFmtId="1" fontId="34" fillId="2" borderId="68" xfId="0" applyNumberFormat="1" applyFont="1" applyFill="1" applyBorder="1" applyAlignment="1">
      <alignment horizontal="center" vertical="center" wrapText="1"/>
    </xf>
    <xf numFmtId="0" fontId="35" fillId="0" borderId="60" xfId="0" applyFont="1" applyBorder="1" applyAlignment="1">
      <alignment horizontal="centerContinuous"/>
    </xf>
    <xf numFmtId="0" fontId="35" fillId="0" borderId="67" xfId="0" applyFont="1" applyBorder="1" applyAlignment="1">
      <alignment horizontal="center" vertical="center"/>
    </xf>
    <xf numFmtId="0" fontId="36" fillId="0" borderId="67" xfId="0" applyFont="1" applyBorder="1" applyAlignment="1">
      <alignment horizontal="center"/>
    </xf>
    <xf numFmtId="0" fontId="35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center" vertical="center" wrapText="1"/>
    </xf>
    <xf numFmtId="164" fontId="36" fillId="0" borderId="0" xfId="0" applyNumberFormat="1" applyFont="1" applyFill="1" applyBorder="1" applyAlignment="1">
      <alignment horizontal="center" vertical="center" wrapText="1"/>
    </xf>
    <xf numFmtId="1" fontId="36" fillId="0" borderId="0" xfId="0" applyNumberFormat="1" applyFont="1" applyFill="1" applyBorder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>
      <alignment horizontal="center"/>
    </xf>
    <xf numFmtId="0" fontId="35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 wrapText="1"/>
    </xf>
    <xf numFmtId="0" fontId="35" fillId="0" borderId="0" xfId="0" applyFont="1" applyFill="1" applyBorder="1"/>
    <xf numFmtId="1" fontId="35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1" fontId="35" fillId="0" borderId="0" xfId="0" applyNumberFormat="1" applyFont="1" applyFill="1" applyBorder="1" applyAlignment="1" applyProtection="1">
      <alignment horizontal="center" vertical="center"/>
      <protection hidden="1"/>
    </xf>
    <xf numFmtId="0" fontId="35" fillId="0" borderId="15" xfId="0" applyFont="1" applyFill="1" applyBorder="1" applyAlignment="1" applyProtection="1">
      <alignment vertical="center" wrapText="1"/>
      <protection locked="0"/>
    </xf>
    <xf numFmtId="0" fontId="7" fillId="0" borderId="3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41" fillId="0" borderId="0" xfId="0" applyFont="1"/>
    <xf numFmtId="0" fontId="35" fillId="0" borderId="0" xfId="0" applyFont="1" applyAlignment="1">
      <alignment vertical="center"/>
    </xf>
    <xf numFmtId="0" fontId="35" fillId="0" borderId="57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Continuous" vertical="center"/>
    </xf>
    <xf numFmtId="0" fontId="35" fillId="0" borderId="36" xfId="0" applyFont="1" applyBorder="1" applyAlignment="1" applyProtection="1">
      <alignment horizontal="center" vertical="center"/>
      <protection locked="0"/>
    </xf>
    <xf numFmtId="16" fontId="35" fillId="0" borderId="38" xfId="0" applyNumberFormat="1" applyFont="1" applyBorder="1" applyAlignment="1" applyProtection="1">
      <alignment horizontal="center" vertical="center"/>
      <protection locked="0"/>
    </xf>
    <xf numFmtId="167" fontId="36" fillId="0" borderId="67" xfId="0" applyNumberFormat="1" applyFont="1" applyBorder="1" applyAlignment="1">
      <alignment vertical="center"/>
    </xf>
    <xf numFmtId="0" fontId="35" fillId="0" borderId="38" xfId="0" applyFont="1" applyBorder="1" applyAlignment="1" applyProtection="1">
      <alignment horizontal="center" vertical="center"/>
      <protection locked="0"/>
    </xf>
    <xf numFmtId="167" fontId="36" fillId="0" borderId="67" xfId="0" applyNumberFormat="1" applyFont="1" applyBorder="1" applyAlignment="1">
      <alignment horizontal="left" vertical="center"/>
    </xf>
    <xf numFmtId="0" fontId="35" fillId="0" borderId="39" xfId="0" applyFont="1" applyBorder="1" applyAlignment="1" applyProtection="1">
      <alignment horizontal="center" vertical="center"/>
      <protection locked="0"/>
    </xf>
    <xf numFmtId="0" fontId="35" fillId="0" borderId="18" xfId="0" applyFont="1" applyBorder="1" applyAlignment="1" applyProtection="1">
      <alignment vertical="center" wrapText="1"/>
      <protection locked="0"/>
    </xf>
    <xf numFmtId="167" fontId="36" fillId="0" borderId="48" xfId="0" applyNumberFormat="1" applyFont="1" applyBorder="1" applyAlignment="1">
      <alignment horizontal="left" vertical="center"/>
    </xf>
    <xf numFmtId="167" fontId="36" fillId="2" borderId="68" xfId="0" applyNumberFormat="1" applyFont="1" applyFill="1" applyBorder="1" applyAlignment="1">
      <alignment horizontal="left" vertical="center"/>
    </xf>
    <xf numFmtId="0" fontId="35" fillId="0" borderId="69" xfId="0" applyFont="1" applyBorder="1" applyAlignment="1" applyProtection="1">
      <alignment horizontal="center" vertical="center"/>
      <protection locked="0"/>
    </xf>
    <xf numFmtId="165" fontId="36" fillId="0" borderId="62" xfId="0" applyNumberFormat="1" applyFont="1" applyBorder="1" applyAlignment="1" applyProtection="1">
      <alignment horizontal="center" vertical="center"/>
      <protection locked="0"/>
    </xf>
    <xf numFmtId="0" fontId="35" fillId="0" borderId="71" xfId="0" applyFont="1" applyBorder="1" applyAlignment="1" applyProtection="1">
      <alignment horizontal="center" vertical="center"/>
      <protection locked="0"/>
    </xf>
    <xf numFmtId="0" fontId="27" fillId="0" borderId="78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167" fontId="35" fillId="0" borderId="0" xfId="0" applyNumberFormat="1" applyFont="1" applyAlignment="1" applyProtection="1">
      <alignment horizontal="center" vertical="center"/>
      <protection locked="0"/>
    </xf>
    <xf numFmtId="0" fontId="36" fillId="2" borderId="2" xfId="0" applyFont="1" applyFill="1" applyBorder="1" applyAlignment="1">
      <alignment horizontal="right" vertical="center" wrapText="1"/>
    </xf>
    <xf numFmtId="0" fontId="36" fillId="0" borderId="13" xfId="0" applyFont="1" applyFill="1" applyBorder="1" applyAlignment="1">
      <alignment horizontal="right" vertical="center" wrapText="1"/>
    </xf>
    <xf numFmtId="0" fontId="36" fillId="0" borderId="62" xfId="0" applyFont="1" applyFill="1" applyBorder="1" applyAlignment="1">
      <alignment horizontal="center" vertical="center"/>
    </xf>
    <xf numFmtId="0" fontId="36" fillId="0" borderId="42" xfId="0" applyFont="1" applyFill="1" applyBorder="1" applyAlignment="1">
      <alignment horizontal="center" vertical="center"/>
    </xf>
    <xf numFmtId="164" fontId="36" fillId="0" borderId="42" xfId="0" applyNumberFormat="1" applyFont="1" applyFill="1" applyBorder="1" applyAlignment="1">
      <alignment horizontal="center" vertical="center"/>
    </xf>
    <xf numFmtId="0" fontId="36" fillId="0" borderId="78" xfId="0" applyFont="1" applyFill="1" applyBorder="1" applyAlignment="1">
      <alignment horizontal="center" vertical="center"/>
    </xf>
    <xf numFmtId="1" fontId="34" fillId="0" borderId="62" xfId="0" applyNumberFormat="1" applyFont="1" applyFill="1" applyBorder="1" applyAlignment="1">
      <alignment horizontal="center" vertical="center"/>
    </xf>
    <xf numFmtId="1" fontId="34" fillId="0" borderId="42" xfId="0" applyNumberFormat="1" applyFont="1" applyFill="1" applyBorder="1" applyAlignment="1">
      <alignment horizontal="center" vertical="center"/>
    </xf>
    <xf numFmtId="1" fontId="34" fillId="0" borderId="75" xfId="0" applyNumberFormat="1" applyFont="1" applyFill="1" applyBorder="1" applyAlignment="1">
      <alignment horizontal="center" vertical="center"/>
    </xf>
    <xf numFmtId="0" fontId="36" fillId="0" borderId="35" xfId="0" applyFont="1" applyBorder="1" applyAlignment="1" applyProtection="1">
      <alignment horizontal="center" vertical="center"/>
      <protection locked="0"/>
    </xf>
    <xf numFmtId="164" fontId="36" fillId="0" borderId="35" xfId="0" applyNumberFormat="1" applyFont="1" applyBorder="1" applyAlignment="1">
      <alignment horizontal="center" vertical="center"/>
    </xf>
    <xf numFmtId="1" fontId="36" fillId="0" borderId="35" xfId="0" applyNumberFormat="1" applyFont="1" applyBorder="1" applyAlignment="1">
      <alignment horizontal="center" vertical="center"/>
    </xf>
    <xf numFmtId="1" fontId="36" fillId="0" borderId="41" xfId="0" applyNumberFormat="1" applyFont="1" applyBorder="1" applyAlignment="1">
      <alignment horizontal="center" vertical="center"/>
    </xf>
    <xf numFmtId="0" fontId="36" fillId="0" borderId="67" xfId="0" applyFont="1" applyBorder="1" applyAlignment="1" applyProtection="1">
      <alignment horizontal="center" vertical="center"/>
      <protection locked="0"/>
    </xf>
    <xf numFmtId="0" fontId="36" fillId="0" borderId="53" xfId="0" applyFont="1" applyBorder="1" applyAlignment="1" applyProtection="1">
      <alignment horizontal="center" vertical="center"/>
      <protection locked="0"/>
    </xf>
    <xf numFmtId="164" fontId="36" fillId="0" borderId="53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6" fillId="2" borderId="2" xfId="0" applyFont="1" applyFill="1" applyBorder="1" applyAlignment="1">
      <alignment horizontal="center" vertical="center"/>
    </xf>
    <xf numFmtId="164" fontId="36" fillId="2" borderId="2" xfId="0" applyNumberFormat="1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  <xf numFmtId="0" fontId="40" fillId="0" borderId="38" xfId="0" applyFont="1" applyBorder="1" applyAlignment="1">
      <alignment horizontal="centerContinuous" vertical="center"/>
    </xf>
    <xf numFmtId="0" fontId="40" fillId="0" borderId="1" xfId="0" applyFont="1" applyBorder="1" applyAlignment="1">
      <alignment horizontal="centerContinuous" vertical="center"/>
    </xf>
    <xf numFmtId="0" fontId="40" fillId="0" borderId="24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6" fillId="0" borderId="56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10" fillId="0" borderId="0" xfId="0" applyFont="1" applyAlignment="1">
      <alignment horizontal="center" wrapText="1"/>
    </xf>
    <xf numFmtId="0" fontId="16" fillId="0" borderId="35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33" xfId="0" applyFont="1" applyBorder="1" applyAlignment="1">
      <alignment horizontal="center" vertical="center" textRotation="90" wrapText="1"/>
    </xf>
    <xf numFmtId="0" fontId="19" fillId="0" borderId="35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39" fillId="0" borderId="56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12" fillId="0" borderId="49" xfId="0" applyFont="1" applyBorder="1" applyAlignment="1">
      <alignment horizontal="center"/>
    </xf>
    <xf numFmtId="0" fontId="36" fillId="0" borderId="12" xfId="0" applyFont="1" applyBorder="1" applyAlignment="1">
      <alignment horizontal="center" vertical="center" textRotation="90"/>
    </xf>
    <xf numFmtId="0" fontId="36" fillId="0" borderId="37" xfId="0" applyFont="1" applyBorder="1" applyAlignment="1">
      <alignment horizontal="center" vertical="center" textRotation="90"/>
    </xf>
    <xf numFmtId="0" fontId="36" fillId="0" borderId="1" xfId="0" applyFont="1" applyBorder="1" applyAlignment="1">
      <alignment horizontal="center" vertical="center" textRotation="90"/>
    </xf>
    <xf numFmtId="0" fontId="36" fillId="0" borderId="24" xfId="0" applyFont="1" applyBorder="1" applyAlignment="1">
      <alignment horizontal="center" vertical="center" textRotation="90"/>
    </xf>
    <xf numFmtId="0" fontId="36" fillId="0" borderId="58" xfId="0" applyFont="1" applyBorder="1" applyAlignment="1">
      <alignment horizontal="center" vertical="center" textRotation="90"/>
    </xf>
    <xf numFmtId="0" fontId="36" fillId="0" borderId="77" xfId="0" applyFont="1" applyBorder="1" applyAlignment="1">
      <alignment horizontal="center" vertical="center" textRotation="90"/>
    </xf>
    <xf numFmtId="0" fontId="27" fillId="0" borderId="1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27" fillId="0" borderId="18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27" fillId="0" borderId="15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textRotation="90" wrapText="1"/>
    </xf>
    <xf numFmtId="0" fontId="29" fillId="0" borderId="37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center" vertical="center" textRotation="90" wrapText="1"/>
    </xf>
    <xf numFmtId="0" fontId="29" fillId="0" borderId="24" xfId="0" applyFont="1" applyBorder="1" applyAlignment="1">
      <alignment horizontal="center" vertical="center" textRotation="90" wrapText="1"/>
    </xf>
    <xf numFmtId="0" fontId="29" fillId="0" borderId="18" xfId="0" applyFont="1" applyBorder="1" applyAlignment="1">
      <alignment horizontal="center" vertical="center" textRotation="90" wrapText="1"/>
    </xf>
    <xf numFmtId="0" fontId="29" fillId="0" borderId="25" xfId="0" applyFont="1" applyBorder="1" applyAlignment="1">
      <alignment horizontal="center" vertical="center" textRotation="90" wrapText="1"/>
    </xf>
    <xf numFmtId="0" fontId="12" fillId="0" borderId="70" xfId="0" applyFont="1" applyBorder="1" applyAlignment="1">
      <alignment horizontal="center" vertical="center" textRotation="90" wrapText="1"/>
    </xf>
    <xf numFmtId="0" fontId="12" fillId="0" borderId="72" xfId="0" applyFont="1" applyBorder="1" applyAlignment="1">
      <alignment horizontal="center" vertical="center" textRotation="90" wrapText="1"/>
    </xf>
    <xf numFmtId="0" fontId="33" fillId="0" borderId="72" xfId="0" applyFont="1" applyBorder="1" applyAlignment="1">
      <alignment horizontal="center" vertical="center" textRotation="90" wrapText="1"/>
    </xf>
    <xf numFmtId="0" fontId="33" fillId="0" borderId="71" xfId="0" applyFont="1" applyBorder="1" applyAlignment="1">
      <alignment horizontal="center" vertical="center" textRotation="90" wrapText="1"/>
    </xf>
    <xf numFmtId="0" fontId="13" fillId="0" borderId="36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71" xfId="0" applyFont="1" applyBorder="1" applyAlignment="1">
      <alignment horizontal="center" vertical="center" textRotation="90" wrapText="1"/>
    </xf>
    <xf numFmtId="0" fontId="13" fillId="0" borderId="38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70" xfId="0" applyFont="1" applyBorder="1" applyAlignment="1">
      <alignment horizontal="center" vertical="center" textRotation="90"/>
    </xf>
    <xf numFmtId="0" fontId="12" fillId="0" borderId="72" xfId="0" applyFont="1" applyBorder="1" applyAlignment="1">
      <alignment horizontal="center" vertical="center" textRotation="90"/>
    </xf>
    <xf numFmtId="0" fontId="12" fillId="0" borderId="71" xfId="0" applyFont="1" applyBorder="1" applyAlignment="1">
      <alignment horizontal="center" vertical="center" textRotation="90"/>
    </xf>
    <xf numFmtId="0" fontId="12" fillId="0" borderId="11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4" fillId="0" borderId="70" xfId="0" applyFont="1" applyBorder="1" applyAlignment="1">
      <alignment horizontal="center" vertical="center" textRotation="90" wrapText="1"/>
    </xf>
    <xf numFmtId="0" fontId="4" fillId="0" borderId="72" xfId="0" applyFont="1" applyBorder="1" applyAlignment="1">
      <alignment horizontal="center" vertical="center" textRotation="90" wrapText="1"/>
    </xf>
    <xf numFmtId="0" fontId="4" fillId="0" borderId="71" xfId="0" applyFont="1" applyBorder="1" applyAlignment="1">
      <alignment horizontal="center" vertical="center" textRotation="90" wrapText="1"/>
    </xf>
    <xf numFmtId="0" fontId="26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43" fillId="0" borderId="74" xfId="0" applyFont="1" applyBorder="1" applyAlignment="1">
      <alignment horizontal="center" vertical="center" textRotation="90" wrapText="1"/>
    </xf>
    <xf numFmtId="0" fontId="43" fillId="0" borderId="80" xfId="0" applyFont="1" applyBorder="1" applyAlignment="1">
      <alignment horizontal="center" vertical="center" textRotation="90" wrapText="1"/>
    </xf>
    <xf numFmtId="0" fontId="39" fillId="0" borderId="81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74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29" fillId="0" borderId="36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36" fillId="0" borderId="1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textRotation="90"/>
    </xf>
    <xf numFmtId="0" fontId="35" fillId="0" borderId="58" xfId="0" applyFont="1" applyBorder="1" applyAlignment="1">
      <alignment horizontal="center" vertical="center" textRotation="90"/>
    </xf>
    <xf numFmtId="0" fontId="36" fillId="0" borderId="30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textRotation="90" wrapText="1"/>
    </xf>
    <xf numFmtId="0" fontId="35" fillId="0" borderId="58" xfId="0" applyFont="1" applyBorder="1" applyAlignment="1">
      <alignment horizontal="center" vertical="center" textRotation="90" wrapText="1"/>
    </xf>
    <xf numFmtId="0" fontId="35" fillId="0" borderId="1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 textRotation="90"/>
    </xf>
    <xf numFmtId="0" fontId="35" fillId="0" borderId="59" xfId="0" applyFont="1" applyBorder="1" applyAlignment="1">
      <alignment horizontal="center" vertical="center" textRotation="90"/>
    </xf>
    <xf numFmtId="0" fontId="35" fillId="0" borderId="38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36" fillId="0" borderId="74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75" xfId="0" applyFont="1" applyBorder="1" applyAlignment="1">
      <alignment horizontal="center"/>
    </xf>
    <xf numFmtId="0" fontId="35" fillId="0" borderId="36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2" fontId="35" fillId="0" borderId="62" xfId="0" applyNumberFormat="1" applyFont="1" applyBorder="1" applyAlignment="1">
      <alignment horizontal="center" vertical="center" wrapText="1"/>
    </xf>
    <xf numFmtId="2" fontId="35" fillId="0" borderId="68" xfId="0" applyNumberFormat="1" applyFont="1" applyBorder="1" applyAlignment="1">
      <alignment horizontal="center" vertical="center" wrapText="1"/>
    </xf>
    <xf numFmtId="2" fontId="35" fillId="0" borderId="48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textRotation="90" wrapText="1"/>
    </xf>
    <xf numFmtId="0" fontId="28" fillId="0" borderId="34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36" fillId="0" borderId="8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21" xfId="0" applyFont="1" applyBorder="1" applyAlignment="1">
      <alignment horizontal="center"/>
    </xf>
    <xf numFmtId="0" fontId="36" fillId="0" borderId="73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0" fontId="36" fillId="0" borderId="84" xfId="0" applyFont="1" applyBorder="1" applyAlignment="1">
      <alignment horizontal="center"/>
    </xf>
    <xf numFmtId="0" fontId="27" fillId="0" borderId="0" xfId="0" applyFont="1" applyAlignment="1">
      <alignment horizontal="left" wrapText="1"/>
    </xf>
    <xf numFmtId="167" fontId="35" fillId="0" borderId="82" xfId="0" applyNumberFormat="1" applyFont="1" applyBorder="1" applyAlignment="1" applyProtection="1">
      <alignment horizontal="center" vertical="center"/>
      <protection locked="0"/>
    </xf>
    <xf numFmtId="167" fontId="35" fillId="0" borderId="83" xfId="0" applyNumberFormat="1" applyFont="1" applyBorder="1" applyAlignment="1" applyProtection="1">
      <alignment horizontal="center" vertical="center"/>
      <protection locked="0"/>
    </xf>
    <xf numFmtId="167" fontId="35" fillId="0" borderId="49" xfId="0" applyNumberFormat="1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"/>
  <sheetViews>
    <sheetView showZeros="0" workbookViewId="0"/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35" t="s">
        <v>7</v>
      </c>
      <c r="B1" s="429" t="s">
        <v>155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139"/>
      <c r="O1" s="139"/>
      <c r="P1" s="139"/>
      <c r="Q1" s="140"/>
      <c r="R1" s="429"/>
      <c r="S1" s="429"/>
      <c r="T1" s="429"/>
      <c r="U1" s="429"/>
      <c r="V1" s="429"/>
      <c r="W1" s="429"/>
      <c r="X1" s="429"/>
      <c r="Y1" s="429"/>
      <c r="Z1" s="429"/>
      <c r="AA1" s="138"/>
      <c r="AB1" s="138"/>
      <c r="AC1" s="429"/>
      <c r="AD1" s="429"/>
      <c r="AE1" s="429"/>
      <c r="AF1" s="429"/>
      <c r="AG1" s="429"/>
      <c r="AH1" s="429"/>
      <c r="AI1" s="429"/>
      <c r="AJ1" s="429"/>
      <c r="AK1" s="429"/>
      <c r="AL1" s="138"/>
      <c r="AM1" s="138"/>
      <c r="AN1" s="429"/>
      <c r="AO1" s="429"/>
      <c r="AP1" s="429"/>
      <c r="AQ1" s="429"/>
      <c r="AR1" s="429"/>
      <c r="AS1" s="429"/>
      <c r="AT1" s="429"/>
      <c r="AU1" s="429"/>
      <c r="AV1" s="429"/>
      <c r="AW1" s="138"/>
      <c r="AX1" s="81"/>
      <c r="AY1" s="81"/>
      <c r="AZ1" s="123"/>
      <c r="BA1" s="123"/>
      <c r="BB1" s="123" t="s">
        <v>214</v>
      </c>
      <c r="BC1" s="123"/>
      <c r="BD1" s="123"/>
      <c r="BE1" s="123"/>
      <c r="BF1" s="123"/>
      <c r="BG1" s="123"/>
      <c r="BH1" s="123"/>
      <c r="BI1" s="123"/>
      <c r="BJ1" s="123"/>
      <c r="BK1" s="82"/>
    </row>
    <row r="2" spans="1:63" ht="18" customHeight="1">
      <c r="A2" s="141" t="s">
        <v>219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0"/>
      <c r="O2" s="140"/>
      <c r="P2" s="140"/>
      <c r="Q2" s="140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137"/>
      <c r="AC2" s="435"/>
      <c r="AD2" s="435"/>
      <c r="AE2" s="435"/>
      <c r="AF2" s="435"/>
      <c r="AG2" s="435"/>
      <c r="AH2" s="435"/>
      <c r="AI2" s="435"/>
      <c r="AJ2" s="435"/>
      <c r="AK2" s="435"/>
      <c r="AL2" s="435"/>
      <c r="AM2" s="137"/>
      <c r="AN2" s="439"/>
      <c r="AO2" s="439"/>
      <c r="AP2" s="439"/>
      <c r="AQ2" s="439"/>
      <c r="AR2" s="439"/>
      <c r="AS2" s="439"/>
      <c r="AT2" s="439"/>
      <c r="AU2" s="439"/>
      <c r="AV2" s="439"/>
      <c r="AW2" s="439"/>
      <c r="AX2" s="124"/>
      <c r="AY2" s="441" t="s">
        <v>156</v>
      </c>
      <c r="AZ2" s="441"/>
      <c r="BA2" s="441"/>
      <c r="BB2" s="441"/>
      <c r="BC2" s="441"/>
      <c r="BD2" s="441"/>
      <c r="BE2" s="441"/>
      <c r="BF2" s="441"/>
      <c r="BG2" s="441"/>
      <c r="BH2" s="441"/>
      <c r="BI2" s="441"/>
      <c r="BJ2" s="441"/>
      <c r="BK2" s="82"/>
    </row>
    <row r="3" spans="1:63" ht="18.75">
      <c r="A3" s="433" t="s">
        <v>228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83"/>
      <c r="Q3" s="83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81"/>
      <c r="AC3" s="433"/>
      <c r="AD3" s="433"/>
      <c r="AE3" s="433"/>
      <c r="AF3" s="433"/>
      <c r="AG3" s="433"/>
      <c r="AH3" s="433"/>
      <c r="AI3" s="433"/>
      <c r="AJ3" s="433"/>
      <c r="AK3" s="433"/>
      <c r="AL3" s="433"/>
      <c r="AM3" s="81"/>
      <c r="AN3" s="433"/>
      <c r="AO3" s="433"/>
      <c r="AP3" s="433"/>
      <c r="AQ3" s="433"/>
      <c r="AR3" s="433"/>
      <c r="AS3" s="433"/>
      <c r="AT3" s="433"/>
      <c r="AU3" s="433"/>
      <c r="AV3" s="433"/>
      <c r="AW3" s="433"/>
      <c r="AX3" s="81"/>
      <c r="AY3" s="81"/>
      <c r="AZ3" s="81"/>
      <c r="BA3" s="81"/>
      <c r="BB3" s="79" t="s">
        <v>157</v>
      </c>
      <c r="BC3" s="79"/>
      <c r="BD3" s="79"/>
      <c r="BE3" s="81" t="s">
        <v>229</v>
      </c>
      <c r="BF3" s="84"/>
      <c r="BG3" s="84"/>
      <c r="BH3" s="84"/>
      <c r="BI3" s="81"/>
      <c r="BJ3" s="81"/>
      <c r="BK3" s="82"/>
    </row>
    <row r="4" spans="1:63" ht="18.75">
      <c r="A4" s="434" t="s">
        <v>158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83"/>
      <c r="Q4" s="83"/>
      <c r="R4" s="433"/>
      <c r="S4" s="433"/>
      <c r="T4" s="433"/>
      <c r="U4" s="433"/>
      <c r="V4" s="433"/>
      <c r="W4" s="433"/>
      <c r="X4" s="433"/>
      <c r="Y4" s="433"/>
      <c r="Z4" s="433"/>
      <c r="AA4" s="433"/>
      <c r="AB4" s="136"/>
      <c r="AC4" s="433"/>
      <c r="AD4" s="433"/>
      <c r="AE4" s="433"/>
      <c r="AF4" s="433"/>
      <c r="AG4" s="433"/>
      <c r="AH4" s="433"/>
      <c r="AI4" s="433"/>
      <c r="AJ4" s="433"/>
      <c r="AK4" s="433"/>
      <c r="AL4" s="433"/>
      <c r="AM4" s="136"/>
      <c r="AN4" s="433"/>
      <c r="AO4" s="433"/>
      <c r="AP4" s="433"/>
      <c r="AQ4" s="433"/>
      <c r="AR4" s="433"/>
      <c r="AS4" s="433"/>
      <c r="AT4" s="433"/>
      <c r="AU4" s="433"/>
      <c r="AV4" s="433"/>
      <c r="AW4" s="433"/>
      <c r="AX4" s="81"/>
      <c r="AY4" s="81"/>
      <c r="AZ4" s="81"/>
      <c r="BA4" s="81"/>
      <c r="BB4" s="442" t="s">
        <v>225</v>
      </c>
      <c r="BC4" s="443"/>
      <c r="BD4" s="443"/>
      <c r="BE4" s="443"/>
      <c r="BF4" s="443"/>
      <c r="BG4" s="443"/>
      <c r="BH4" s="443"/>
      <c r="BI4" s="81"/>
      <c r="BJ4" s="81"/>
      <c r="BK4" s="82"/>
    </row>
    <row r="5" spans="1:63" ht="18.75">
      <c r="A5" s="81"/>
      <c r="B5" s="81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0"/>
      <c r="S5" s="80"/>
      <c r="T5" s="81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125"/>
      <c r="BC5" s="126"/>
      <c r="BD5" s="126"/>
      <c r="BE5" s="126"/>
      <c r="BF5" s="126"/>
      <c r="BG5" s="126"/>
      <c r="BH5" s="126"/>
      <c r="BI5" s="81"/>
      <c r="BJ5" s="81"/>
      <c r="BK5" s="82"/>
    </row>
    <row r="6" spans="1:63" ht="15.7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4"/>
      <c r="S6" s="84"/>
      <c r="T6" s="85" t="s">
        <v>223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1" t="s">
        <v>159</v>
      </c>
      <c r="BC6" s="81"/>
      <c r="BD6" s="81"/>
      <c r="BE6" s="81"/>
      <c r="BF6" s="81"/>
      <c r="BG6" s="81"/>
      <c r="BH6" s="81"/>
      <c r="BI6" s="81"/>
      <c r="BJ6" s="81"/>
      <c r="BK6" s="82"/>
    </row>
    <row r="7" spans="1:63" ht="15.7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5" t="s">
        <v>160</v>
      </c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1" t="s">
        <v>159</v>
      </c>
      <c r="BC7" s="81"/>
      <c r="BD7" s="81"/>
      <c r="BE7" s="81"/>
      <c r="BF7" s="81"/>
      <c r="BG7" s="81"/>
      <c r="BH7" s="81"/>
      <c r="BI7" s="81"/>
      <c r="BJ7" s="81"/>
      <c r="BK7" s="82"/>
    </row>
    <row r="8" spans="1:63" ht="27.7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4"/>
      <c r="S8" s="84"/>
      <c r="T8" s="87" t="s">
        <v>215</v>
      </c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4" t="s">
        <v>159</v>
      </c>
      <c r="BC8" s="81"/>
      <c r="BD8" s="81"/>
      <c r="BE8" s="81"/>
      <c r="BF8" s="81"/>
      <c r="BG8" s="81"/>
      <c r="BH8" s="81"/>
      <c r="BI8" s="81"/>
      <c r="BJ8" s="81"/>
      <c r="BK8" s="82"/>
    </row>
    <row r="9" spans="1:63" ht="15.75">
      <c r="A9" s="81"/>
      <c r="B9" s="86"/>
      <c r="C9" s="81"/>
      <c r="D9" s="86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444" t="s">
        <v>227</v>
      </c>
      <c r="U9" s="444"/>
      <c r="V9" s="444"/>
      <c r="W9" s="444"/>
      <c r="X9" s="444"/>
      <c r="Y9" s="444"/>
      <c r="Z9" s="444"/>
      <c r="AA9" s="444"/>
      <c r="AB9" s="444"/>
      <c r="AC9" s="444"/>
      <c r="AD9" s="444"/>
      <c r="AE9" s="444"/>
      <c r="AF9" s="444"/>
      <c r="AG9" s="444"/>
      <c r="AH9" s="444"/>
      <c r="AI9" s="444"/>
      <c r="AJ9" s="444"/>
      <c r="AK9" s="444"/>
      <c r="AL9" s="444"/>
      <c r="AM9" s="444"/>
      <c r="AN9" s="444"/>
      <c r="AO9" s="444"/>
      <c r="AP9" s="444"/>
      <c r="AQ9" s="444"/>
      <c r="AR9" s="444"/>
      <c r="AS9" s="444"/>
      <c r="AT9" s="444"/>
      <c r="AU9" s="444"/>
      <c r="AV9" s="444"/>
      <c r="AW9" s="444"/>
      <c r="AX9" s="444"/>
      <c r="AY9" s="444"/>
      <c r="AZ9" s="444"/>
      <c r="BA9" s="144"/>
      <c r="BB9" s="84" t="s">
        <v>161</v>
      </c>
      <c r="BC9" s="81"/>
      <c r="BD9" s="81"/>
      <c r="BE9" s="81"/>
      <c r="BF9" s="81"/>
      <c r="BG9" s="81"/>
      <c r="BH9" s="81"/>
      <c r="BI9" s="81"/>
      <c r="BJ9" s="81"/>
      <c r="BK9" s="82"/>
    </row>
    <row r="10" spans="1:63" ht="15.75">
      <c r="A10" s="81"/>
      <c r="B10" s="86"/>
      <c r="C10" s="81"/>
      <c r="D10" s="86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6" t="s">
        <v>162</v>
      </c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4"/>
      <c r="BC10" s="81"/>
      <c r="BD10" s="81"/>
      <c r="BE10" s="81"/>
      <c r="BF10" s="81"/>
      <c r="BG10" s="81"/>
      <c r="BH10" s="81"/>
      <c r="BI10" s="81"/>
      <c r="BJ10" s="81"/>
      <c r="BK10" s="82"/>
    </row>
    <row r="11" spans="1:63" ht="15.7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4"/>
      <c r="S11" s="84"/>
      <c r="T11" s="85" t="s">
        <v>226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4" t="s">
        <v>159</v>
      </c>
      <c r="BC11" s="81"/>
      <c r="BD11" s="81"/>
      <c r="BE11" s="81"/>
      <c r="BF11" s="81"/>
      <c r="BG11" s="81"/>
      <c r="BH11" s="81"/>
      <c r="BI11" s="81"/>
      <c r="BJ11" s="81"/>
      <c r="BK11" s="82"/>
    </row>
    <row r="12" spans="1:6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4"/>
      <c r="S12" s="84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4" t="s">
        <v>163</v>
      </c>
      <c r="BC12" s="81"/>
      <c r="BD12" s="81"/>
      <c r="BE12" s="81"/>
      <c r="BF12" s="81"/>
      <c r="BG12" s="81"/>
      <c r="BH12" s="81"/>
      <c r="BI12" s="81"/>
      <c r="BJ12" s="81"/>
      <c r="BK12" s="82"/>
    </row>
    <row r="13" spans="1:63" ht="16.5" thickBot="1">
      <c r="A13" s="84"/>
      <c r="B13" s="84"/>
      <c r="C13" s="84"/>
      <c r="D13" s="84"/>
      <c r="E13" s="84"/>
      <c r="F13" s="84"/>
      <c r="G13" s="84"/>
      <c r="H13" s="84"/>
      <c r="I13" s="148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6" t="s">
        <v>164</v>
      </c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143"/>
      <c r="AJ13" s="86"/>
      <c r="AK13" s="86"/>
      <c r="AL13" s="86"/>
      <c r="AM13" s="86"/>
      <c r="AN13" s="143"/>
      <c r="AO13" s="86"/>
      <c r="AP13" s="86"/>
      <c r="AQ13" s="86"/>
      <c r="AR13" s="86"/>
      <c r="AS13" s="86"/>
      <c r="AT13" s="86"/>
      <c r="AU13" s="86"/>
      <c r="AV13" s="86"/>
      <c r="AW13" s="143"/>
      <c r="AX13" s="86"/>
      <c r="AY13" s="86"/>
      <c r="AZ13" s="86"/>
      <c r="BA13" s="86"/>
      <c r="BB13" s="81" t="s">
        <v>165</v>
      </c>
      <c r="BC13" s="81"/>
      <c r="BD13" s="81"/>
      <c r="BE13" s="81"/>
      <c r="BF13" s="81"/>
      <c r="BG13" s="81"/>
      <c r="BH13" s="81"/>
      <c r="BI13" s="81"/>
      <c r="BJ13" s="81"/>
      <c r="BK13" s="82"/>
    </row>
    <row r="14" spans="1:63" ht="15">
      <c r="A14" s="436" t="s">
        <v>166</v>
      </c>
      <c r="B14" s="89" t="s">
        <v>167</v>
      </c>
      <c r="C14" s="89"/>
      <c r="D14" s="89"/>
      <c r="E14" s="89"/>
      <c r="F14" s="89" t="s">
        <v>168</v>
      </c>
      <c r="G14" s="89"/>
      <c r="H14" s="145"/>
      <c r="I14" s="120"/>
      <c r="J14" s="147"/>
      <c r="K14" s="430" t="s">
        <v>169</v>
      </c>
      <c r="L14" s="431"/>
      <c r="M14" s="431"/>
      <c r="N14" s="432"/>
      <c r="O14" s="89" t="s">
        <v>170</v>
      </c>
      <c r="P14" s="89"/>
      <c r="Q14" s="89"/>
      <c r="R14" s="89"/>
      <c r="S14" s="89" t="s">
        <v>171</v>
      </c>
      <c r="T14" s="89"/>
      <c r="U14" s="89"/>
      <c r="V14" s="89"/>
      <c r="W14" s="89"/>
      <c r="X14" s="89" t="s">
        <v>172</v>
      </c>
      <c r="Y14" s="89"/>
      <c r="Z14" s="89"/>
      <c r="AA14" s="89"/>
      <c r="AB14" s="89" t="s">
        <v>173</v>
      </c>
      <c r="AC14" s="89"/>
      <c r="AD14" s="89"/>
      <c r="AE14" s="89"/>
      <c r="AF14" s="430" t="s">
        <v>174</v>
      </c>
      <c r="AG14" s="431"/>
      <c r="AH14" s="431"/>
      <c r="AI14" s="431"/>
      <c r="AJ14" s="432"/>
      <c r="AK14" s="430" t="s">
        <v>175</v>
      </c>
      <c r="AL14" s="431"/>
      <c r="AM14" s="431"/>
      <c r="AN14" s="149"/>
      <c r="AO14" s="146" t="s">
        <v>176</v>
      </c>
      <c r="AP14" s="89"/>
      <c r="AQ14" s="89"/>
      <c r="AR14" s="89"/>
      <c r="AS14" s="430" t="s">
        <v>177</v>
      </c>
      <c r="AT14" s="431"/>
      <c r="AU14" s="431"/>
      <c r="AV14" s="431"/>
      <c r="AW14" s="432"/>
      <c r="AX14" s="146" t="s">
        <v>178</v>
      </c>
      <c r="AY14" s="89"/>
      <c r="AZ14" s="89"/>
      <c r="BA14" s="89"/>
      <c r="BB14" s="89" t="s">
        <v>179</v>
      </c>
      <c r="BC14" s="89" t="s">
        <v>180</v>
      </c>
      <c r="BD14" s="89" t="s">
        <v>181</v>
      </c>
      <c r="BE14" s="89" t="s">
        <v>182</v>
      </c>
      <c r="BF14" s="89" t="s">
        <v>183</v>
      </c>
      <c r="BG14" s="89" t="s">
        <v>184</v>
      </c>
      <c r="BH14" s="440" t="s">
        <v>185</v>
      </c>
      <c r="BI14" s="440" t="s">
        <v>186</v>
      </c>
      <c r="BJ14" s="440" t="s">
        <v>166</v>
      </c>
      <c r="BK14" s="82"/>
    </row>
    <row r="15" spans="1:63" ht="15">
      <c r="A15" s="437"/>
      <c r="B15" s="90">
        <v>3</v>
      </c>
      <c r="C15" s="90">
        <f>B15+7</f>
        <v>10</v>
      </c>
      <c r="D15" s="90">
        <f>C15+7</f>
        <v>17</v>
      </c>
      <c r="E15" s="90">
        <f>D15+7</f>
        <v>24</v>
      </c>
      <c r="F15" s="90">
        <v>1</v>
      </c>
      <c r="G15" s="90">
        <f>F15+7</f>
        <v>8</v>
      </c>
      <c r="H15" s="90">
        <f>G15+7</f>
        <v>15</v>
      </c>
      <c r="I15" s="90">
        <f>H15+7</f>
        <v>22</v>
      </c>
      <c r="J15" s="90">
        <f>I15+7</f>
        <v>29</v>
      </c>
      <c r="K15" s="90">
        <f>J17+1</f>
        <v>5</v>
      </c>
      <c r="L15" s="90">
        <f>K15+7</f>
        <v>12</v>
      </c>
      <c r="M15" s="90">
        <f>L15+7</f>
        <v>19</v>
      </c>
      <c r="N15" s="90">
        <f>M15+7</f>
        <v>26</v>
      </c>
      <c r="O15" s="90">
        <v>3</v>
      </c>
      <c r="P15" s="90">
        <f>O15+7</f>
        <v>10</v>
      </c>
      <c r="Q15" s="90">
        <f>P15+7</f>
        <v>17</v>
      </c>
      <c r="R15" s="90">
        <f>Q15+7</f>
        <v>24</v>
      </c>
      <c r="S15" s="90">
        <v>31</v>
      </c>
      <c r="T15" s="90">
        <f>S17+1</f>
        <v>7</v>
      </c>
      <c r="U15" s="90">
        <f>T16+1</f>
        <v>14</v>
      </c>
      <c r="V15" s="90">
        <f>U16+1</f>
        <v>21</v>
      </c>
      <c r="W15" s="90">
        <v>28</v>
      </c>
      <c r="X15" s="90">
        <f>W17+1</f>
        <v>4</v>
      </c>
      <c r="Y15" s="90">
        <f>X16+1</f>
        <v>11</v>
      </c>
      <c r="Z15" s="90">
        <f>Y16+1</f>
        <v>18</v>
      </c>
      <c r="AA15" s="90">
        <v>25</v>
      </c>
      <c r="AB15" s="90">
        <f>AA17+1</f>
        <v>4</v>
      </c>
      <c r="AC15" s="90">
        <f>AB16+1</f>
        <v>11</v>
      </c>
      <c r="AD15" s="90">
        <f>AC16+1</f>
        <v>18</v>
      </c>
      <c r="AE15" s="90">
        <f>AD16+1</f>
        <v>25</v>
      </c>
      <c r="AF15" s="90">
        <v>1</v>
      </c>
      <c r="AG15" s="90">
        <f>AF16+1</f>
        <v>8</v>
      </c>
      <c r="AH15" s="90">
        <f>AG16+1</f>
        <v>15</v>
      </c>
      <c r="AI15" s="90">
        <f>AH16+1</f>
        <v>22</v>
      </c>
      <c r="AJ15" s="90">
        <v>29</v>
      </c>
      <c r="AK15" s="90">
        <f>AJ17+1</f>
        <v>6</v>
      </c>
      <c r="AL15" s="90">
        <f>AK16+1</f>
        <v>13</v>
      </c>
      <c r="AM15" s="90">
        <f>AL16+1</f>
        <v>20</v>
      </c>
      <c r="AN15" s="90">
        <f>AM16+1</f>
        <v>27</v>
      </c>
      <c r="AO15" s="90">
        <f>AN17+1</f>
        <v>3</v>
      </c>
      <c r="AP15" s="90">
        <f>AO16+1</f>
        <v>10</v>
      </c>
      <c r="AQ15" s="90">
        <f>AP16+1</f>
        <v>17</v>
      </c>
      <c r="AR15" s="90">
        <f>AQ16+1</f>
        <v>24</v>
      </c>
      <c r="AS15" s="90">
        <v>1</v>
      </c>
      <c r="AT15" s="90">
        <f>AS16+1</f>
        <v>8</v>
      </c>
      <c r="AU15" s="90">
        <f>AT16+1</f>
        <v>15</v>
      </c>
      <c r="AV15" s="90">
        <f>AU16+1</f>
        <v>22</v>
      </c>
      <c r="AW15" s="90">
        <f>AV16+1</f>
        <v>29</v>
      </c>
      <c r="AX15" s="90">
        <v>5</v>
      </c>
      <c r="AY15" s="90">
        <f>AX16+1</f>
        <v>12</v>
      </c>
      <c r="AZ15" s="90">
        <f>AY16+1</f>
        <v>19</v>
      </c>
      <c r="BA15" s="90">
        <v>26</v>
      </c>
      <c r="BB15" s="91" t="s">
        <v>189</v>
      </c>
      <c r="BC15" s="91" t="s">
        <v>190</v>
      </c>
      <c r="BD15" s="91" t="s">
        <v>191</v>
      </c>
      <c r="BE15" s="91" t="s">
        <v>191</v>
      </c>
      <c r="BF15" s="91" t="s">
        <v>192</v>
      </c>
      <c r="BG15" s="92" t="s">
        <v>10</v>
      </c>
      <c r="BH15" s="437"/>
      <c r="BI15" s="437"/>
      <c r="BJ15" s="437"/>
      <c r="BK15" s="82"/>
    </row>
    <row r="16" spans="1:63" ht="15">
      <c r="A16" s="437"/>
      <c r="B16" s="90">
        <f t="shared" ref="B16:I16" si="0">B15+6</f>
        <v>9</v>
      </c>
      <c r="C16" s="90">
        <f t="shared" si="0"/>
        <v>16</v>
      </c>
      <c r="D16" s="90">
        <f t="shared" si="0"/>
        <v>23</v>
      </c>
      <c r="E16" s="90">
        <f t="shared" si="0"/>
        <v>30</v>
      </c>
      <c r="F16" s="90">
        <f t="shared" si="0"/>
        <v>7</v>
      </c>
      <c r="G16" s="90">
        <f t="shared" si="0"/>
        <v>14</v>
      </c>
      <c r="H16" s="90">
        <f t="shared" si="0"/>
        <v>21</v>
      </c>
      <c r="I16" s="90">
        <f t="shared" si="0"/>
        <v>28</v>
      </c>
      <c r="J16" s="90" t="s">
        <v>221</v>
      </c>
      <c r="K16" s="90">
        <f>K15+6</f>
        <v>11</v>
      </c>
      <c r="L16" s="90">
        <f>L15+6</f>
        <v>18</v>
      </c>
      <c r="M16" s="90">
        <f>M15+6</f>
        <v>25</v>
      </c>
      <c r="N16" s="90" t="s">
        <v>222</v>
      </c>
      <c r="O16" s="90">
        <f>O15+6</f>
        <v>9</v>
      </c>
      <c r="P16" s="90">
        <f>P15+6</f>
        <v>16</v>
      </c>
      <c r="Q16" s="90">
        <f>Q15+6</f>
        <v>23</v>
      </c>
      <c r="R16" s="90">
        <v>30</v>
      </c>
      <c r="S16" s="90" t="s">
        <v>198</v>
      </c>
      <c r="T16" s="90">
        <f>T15+6</f>
        <v>13</v>
      </c>
      <c r="U16" s="90">
        <f>U15+6</f>
        <v>20</v>
      </c>
      <c r="V16" s="90">
        <f>V15+6</f>
        <v>27</v>
      </c>
      <c r="W16" s="90" t="s">
        <v>188</v>
      </c>
      <c r="X16" s="90">
        <f>X15+6</f>
        <v>10</v>
      </c>
      <c r="Y16" s="90">
        <f>Y15+6</f>
        <v>17</v>
      </c>
      <c r="Z16" s="90">
        <f>Z15+6</f>
        <v>24</v>
      </c>
      <c r="AA16" s="90" t="s">
        <v>201</v>
      </c>
      <c r="AB16" s="90">
        <f>AB15+6</f>
        <v>10</v>
      </c>
      <c r="AC16" s="90">
        <f>AC15+6</f>
        <v>17</v>
      </c>
      <c r="AD16" s="90">
        <f>AD15+6</f>
        <v>24</v>
      </c>
      <c r="AE16" s="90">
        <v>31</v>
      </c>
      <c r="AF16" s="90">
        <f>AF15+6</f>
        <v>7</v>
      </c>
      <c r="AG16" s="90">
        <f>AG15+6</f>
        <v>14</v>
      </c>
      <c r="AH16" s="90">
        <f>AH15+6</f>
        <v>21</v>
      </c>
      <c r="AI16" s="90">
        <f>AI15+6</f>
        <v>28</v>
      </c>
      <c r="AJ16" s="90" t="s">
        <v>195</v>
      </c>
      <c r="AK16" s="90">
        <f>AK15+6</f>
        <v>12</v>
      </c>
      <c r="AL16" s="90">
        <f>AL15+6</f>
        <v>19</v>
      </c>
      <c r="AM16" s="90">
        <f>AM15+6</f>
        <v>26</v>
      </c>
      <c r="AN16" s="90" t="s">
        <v>204</v>
      </c>
      <c r="AO16" s="90">
        <f>AO15+6</f>
        <v>9</v>
      </c>
      <c r="AP16" s="90">
        <f>AP15+6</f>
        <v>16</v>
      </c>
      <c r="AQ16" s="90">
        <f>AQ15+6</f>
        <v>23</v>
      </c>
      <c r="AR16" s="90">
        <v>30</v>
      </c>
      <c r="AS16" s="90">
        <f>AS15+6</f>
        <v>7</v>
      </c>
      <c r="AT16" s="90">
        <f>AT15+6</f>
        <v>14</v>
      </c>
      <c r="AU16" s="90">
        <f>AU15+6</f>
        <v>21</v>
      </c>
      <c r="AV16" s="90">
        <f>AV15+6</f>
        <v>28</v>
      </c>
      <c r="AW16" s="90" t="s">
        <v>196</v>
      </c>
      <c r="AX16" s="90">
        <f>AX15+6</f>
        <v>11</v>
      </c>
      <c r="AY16" s="90">
        <f>AY15+6</f>
        <v>18</v>
      </c>
      <c r="AZ16" s="90">
        <f>AZ15+6</f>
        <v>25</v>
      </c>
      <c r="BA16" s="90" t="s">
        <v>221</v>
      </c>
      <c r="BB16" s="91" t="s">
        <v>193</v>
      </c>
      <c r="BC16" s="93"/>
      <c r="BD16" s="93"/>
      <c r="BE16" s="93"/>
      <c r="BF16" s="91" t="s">
        <v>194</v>
      </c>
      <c r="BG16" s="93"/>
      <c r="BH16" s="437"/>
      <c r="BI16" s="437"/>
      <c r="BJ16" s="437"/>
      <c r="BK16" s="82"/>
    </row>
    <row r="17" spans="1:65" ht="15.75" thickBot="1">
      <c r="A17" s="438"/>
      <c r="B17" s="94"/>
      <c r="C17" s="94"/>
      <c r="D17" s="94"/>
      <c r="E17" s="94"/>
      <c r="F17" s="94"/>
      <c r="G17" s="94"/>
      <c r="H17" s="94"/>
      <c r="I17" s="95"/>
      <c r="J17" s="94">
        <v>4</v>
      </c>
      <c r="K17" s="94"/>
      <c r="L17" s="94"/>
      <c r="M17" s="94"/>
      <c r="N17" s="94">
        <v>2</v>
      </c>
      <c r="O17" s="94"/>
      <c r="P17" s="94"/>
      <c r="Q17" s="94"/>
      <c r="R17" s="95"/>
      <c r="S17" s="129">
        <v>6</v>
      </c>
      <c r="T17" s="129"/>
      <c r="U17" s="129"/>
      <c r="V17" s="94"/>
      <c r="W17" s="95">
        <v>3</v>
      </c>
      <c r="X17" s="94"/>
      <c r="Y17" s="94"/>
      <c r="Z17" s="94"/>
      <c r="AA17" s="95">
        <v>3</v>
      </c>
      <c r="AB17" s="94"/>
      <c r="AC17" s="94"/>
      <c r="AD17" s="94"/>
      <c r="AE17" s="95"/>
      <c r="AF17" s="94"/>
      <c r="AG17" s="94"/>
      <c r="AH17" s="94"/>
      <c r="AI17" s="95"/>
      <c r="AJ17" s="94">
        <v>5</v>
      </c>
      <c r="AK17" s="94"/>
      <c r="AL17" s="94"/>
      <c r="AM17" s="94"/>
      <c r="AN17" s="94">
        <v>2</v>
      </c>
      <c r="AO17" s="94"/>
      <c r="AP17" s="94"/>
      <c r="AQ17" s="94"/>
      <c r="AR17" s="95"/>
      <c r="AS17" s="94"/>
      <c r="AT17" s="94"/>
      <c r="AU17" s="94"/>
      <c r="AV17" s="95"/>
      <c r="AW17" s="94">
        <v>4</v>
      </c>
      <c r="AX17" s="94"/>
      <c r="AY17" s="94"/>
      <c r="AZ17" s="94"/>
      <c r="BA17" s="150">
        <v>1</v>
      </c>
      <c r="BB17" s="95" t="s">
        <v>197</v>
      </c>
      <c r="BC17" s="94"/>
      <c r="BD17" s="94"/>
      <c r="BE17" s="94"/>
      <c r="BF17" s="94"/>
      <c r="BG17" s="94"/>
      <c r="BH17" s="438"/>
      <c r="BI17" s="438"/>
      <c r="BJ17" s="438"/>
      <c r="BK17" s="82"/>
    </row>
    <row r="18" spans="1:65" ht="18.75">
      <c r="A18" s="96" t="s">
        <v>198</v>
      </c>
      <c r="B18" s="97"/>
      <c r="C18" s="97"/>
      <c r="D18" s="97"/>
      <c r="E18" s="97"/>
      <c r="F18" s="97"/>
      <c r="G18" s="97"/>
      <c r="H18" s="97"/>
      <c r="I18" s="152">
        <v>17</v>
      </c>
      <c r="J18" s="98"/>
      <c r="K18" s="97"/>
      <c r="L18" s="97"/>
      <c r="M18" s="97"/>
      <c r="N18" s="97"/>
      <c r="O18" s="97"/>
      <c r="P18" s="128"/>
      <c r="Q18" s="128"/>
      <c r="R18" s="128"/>
      <c r="S18" s="132" t="s">
        <v>217</v>
      </c>
      <c r="T18" s="128" t="s">
        <v>216</v>
      </c>
      <c r="U18" s="128" t="s">
        <v>216</v>
      </c>
      <c r="V18" s="128" t="s">
        <v>216</v>
      </c>
      <c r="W18" s="132" t="s">
        <v>217</v>
      </c>
      <c r="X18" s="152"/>
      <c r="Y18" s="97"/>
      <c r="Z18" s="97"/>
      <c r="AA18" s="97"/>
      <c r="AB18" s="152">
        <v>9</v>
      </c>
      <c r="AC18" s="128"/>
      <c r="AD18" s="132"/>
      <c r="AE18" s="97"/>
      <c r="AF18" s="128"/>
      <c r="AG18" s="128" t="s">
        <v>216</v>
      </c>
      <c r="AH18" s="132"/>
      <c r="AI18" s="97"/>
      <c r="AJ18" s="100"/>
      <c r="AK18" s="97"/>
      <c r="AL18" s="100">
        <v>9</v>
      </c>
      <c r="AM18" s="100"/>
      <c r="AN18" s="97"/>
      <c r="AO18" s="99"/>
      <c r="AP18" s="99"/>
      <c r="AQ18" s="99" t="s">
        <v>216</v>
      </c>
      <c r="AR18" s="99" t="s">
        <v>216</v>
      </c>
      <c r="AS18" s="101" t="s">
        <v>199</v>
      </c>
      <c r="AT18" s="101" t="s">
        <v>199</v>
      </c>
      <c r="AU18" s="101" t="s">
        <v>199</v>
      </c>
      <c r="AV18" s="130" t="s">
        <v>217</v>
      </c>
      <c r="AW18" s="130" t="s">
        <v>217</v>
      </c>
      <c r="AX18" s="130" t="s">
        <v>217</v>
      </c>
      <c r="AY18" s="130" t="s">
        <v>217</v>
      </c>
      <c r="AZ18" s="130" t="s">
        <v>217</v>
      </c>
      <c r="BA18" s="130" t="s">
        <v>217</v>
      </c>
      <c r="BB18" s="98">
        <v>35</v>
      </c>
      <c r="BC18" s="98">
        <v>6</v>
      </c>
      <c r="BD18" s="98">
        <v>3</v>
      </c>
      <c r="BE18" s="100"/>
      <c r="BF18" s="100"/>
      <c r="BG18" s="100"/>
      <c r="BH18" s="98">
        <v>8</v>
      </c>
      <c r="BI18" s="98">
        <f>SUM(BB18:BH18)</f>
        <v>52</v>
      </c>
      <c r="BJ18" s="102" t="s">
        <v>198</v>
      </c>
      <c r="BK18" s="82"/>
    </row>
    <row r="19" spans="1:65" ht="18.75">
      <c r="A19" s="103" t="s">
        <v>200</v>
      </c>
      <c r="B19" s="104"/>
      <c r="C19" s="104"/>
      <c r="D19" s="104"/>
      <c r="E19" s="104"/>
      <c r="F19" s="104"/>
      <c r="G19" s="104"/>
      <c r="H19" s="104"/>
      <c r="I19" s="153">
        <v>17</v>
      </c>
      <c r="J19" s="105"/>
      <c r="K19" s="104"/>
      <c r="L19" s="104"/>
      <c r="M19" s="104"/>
      <c r="N19" s="104"/>
      <c r="O19" s="104"/>
      <c r="P19" s="127"/>
      <c r="Q19" s="127"/>
      <c r="R19" s="127"/>
      <c r="S19" s="133" t="s">
        <v>217</v>
      </c>
      <c r="T19" s="127" t="s">
        <v>216</v>
      </c>
      <c r="U19" s="127" t="s">
        <v>216</v>
      </c>
      <c r="V19" s="127" t="s">
        <v>216</v>
      </c>
      <c r="W19" s="133" t="s">
        <v>217</v>
      </c>
      <c r="X19" s="153"/>
      <c r="Y19" s="104"/>
      <c r="Z19" s="104"/>
      <c r="AA19" s="104"/>
      <c r="AB19" s="153">
        <v>9</v>
      </c>
      <c r="AC19" s="127"/>
      <c r="AD19" s="133"/>
      <c r="AE19" s="104"/>
      <c r="AF19" s="127"/>
      <c r="AG19" s="127" t="s">
        <v>216</v>
      </c>
      <c r="AH19" s="133"/>
      <c r="AI19" s="104"/>
      <c r="AJ19" s="107"/>
      <c r="AK19" s="104"/>
      <c r="AL19" s="107">
        <v>9</v>
      </c>
      <c r="AM19" s="107"/>
      <c r="AN19" s="104"/>
      <c r="AO19" s="106"/>
      <c r="AP19" s="106"/>
      <c r="AQ19" s="106" t="s">
        <v>216</v>
      </c>
      <c r="AR19" s="106" t="s">
        <v>216</v>
      </c>
      <c r="AS19" s="90" t="s">
        <v>199</v>
      </c>
      <c r="AT19" s="90" t="s">
        <v>199</v>
      </c>
      <c r="AU19" s="90" t="s">
        <v>199</v>
      </c>
      <c r="AV19" s="131" t="s">
        <v>217</v>
      </c>
      <c r="AW19" s="131" t="s">
        <v>217</v>
      </c>
      <c r="AX19" s="131" t="s">
        <v>217</v>
      </c>
      <c r="AY19" s="131" t="s">
        <v>217</v>
      </c>
      <c r="AZ19" s="131" t="s">
        <v>217</v>
      </c>
      <c r="BA19" s="131" t="s">
        <v>217</v>
      </c>
      <c r="BB19" s="105">
        <v>35</v>
      </c>
      <c r="BC19" s="105">
        <v>6</v>
      </c>
      <c r="BD19" s="105">
        <v>3</v>
      </c>
      <c r="BE19" s="107"/>
      <c r="BF19" s="107"/>
      <c r="BG19" s="107"/>
      <c r="BH19" s="105">
        <v>8</v>
      </c>
      <c r="BI19" s="105">
        <f>SUM(BB19:BH19)</f>
        <v>52</v>
      </c>
      <c r="BJ19" s="108" t="s">
        <v>200</v>
      </c>
      <c r="BK19" s="82"/>
    </row>
    <row r="20" spans="1:65" ht="18.75">
      <c r="A20" s="103" t="s">
        <v>201</v>
      </c>
      <c r="B20" s="104"/>
      <c r="C20" s="104"/>
      <c r="D20" s="104"/>
      <c r="E20" s="104"/>
      <c r="F20" s="104"/>
      <c r="G20" s="104"/>
      <c r="H20" s="104"/>
      <c r="I20" s="153">
        <v>17</v>
      </c>
      <c r="J20" s="105"/>
      <c r="K20" s="104"/>
      <c r="L20" s="104"/>
      <c r="M20" s="104"/>
      <c r="N20" s="104"/>
      <c r="O20" s="104"/>
      <c r="P20" s="127"/>
      <c r="Q20" s="127"/>
      <c r="R20" s="127"/>
      <c r="S20" s="133" t="s">
        <v>217</v>
      </c>
      <c r="T20" s="127" t="s">
        <v>216</v>
      </c>
      <c r="U20" s="127" t="s">
        <v>216</v>
      </c>
      <c r="V20" s="127" t="s">
        <v>216</v>
      </c>
      <c r="W20" s="133" t="s">
        <v>217</v>
      </c>
      <c r="X20" s="153"/>
      <c r="Y20" s="104"/>
      <c r="Z20" s="104"/>
      <c r="AA20" s="104"/>
      <c r="AB20" s="153">
        <v>9</v>
      </c>
      <c r="AC20" s="127"/>
      <c r="AD20" s="133"/>
      <c r="AE20" s="104"/>
      <c r="AF20" s="127"/>
      <c r="AG20" s="127" t="s">
        <v>216</v>
      </c>
      <c r="AH20" s="133"/>
      <c r="AI20" s="104"/>
      <c r="AJ20" s="107"/>
      <c r="AK20" s="104"/>
      <c r="AL20" s="107">
        <v>9</v>
      </c>
      <c r="AM20" s="107"/>
      <c r="AN20" s="104"/>
      <c r="AO20" s="106"/>
      <c r="AP20" s="106"/>
      <c r="AQ20" s="106" t="s">
        <v>216</v>
      </c>
      <c r="AR20" s="106" t="s">
        <v>216</v>
      </c>
      <c r="AS20" s="90" t="s">
        <v>187</v>
      </c>
      <c r="AT20" s="90" t="s">
        <v>187</v>
      </c>
      <c r="AU20" s="90" t="s">
        <v>187</v>
      </c>
      <c r="AV20" s="90" t="s">
        <v>187</v>
      </c>
      <c r="AW20" s="131" t="s">
        <v>217</v>
      </c>
      <c r="AX20" s="131" t="s">
        <v>217</v>
      </c>
      <c r="AY20" s="131" t="s">
        <v>217</v>
      </c>
      <c r="AZ20" s="131" t="s">
        <v>217</v>
      </c>
      <c r="BA20" s="131" t="s">
        <v>217</v>
      </c>
      <c r="BB20" s="105">
        <v>35</v>
      </c>
      <c r="BC20" s="105">
        <v>6</v>
      </c>
      <c r="BD20" s="107"/>
      <c r="BE20" s="105">
        <v>4</v>
      </c>
      <c r="BF20" s="107"/>
      <c r="BG20" s="107"/>
      <c r="BH20" s="105">
        <v>7</v>
      </c>
      <c r="BI20" s="105">
        <f>SUM(BB20:BH20)</f>
        <v>52</v>
      </c>
      <c r="BJ20" s="108" t="s">
        <v>201</v>
      </c>
      <c r="BK20" s="82"/>
    </row>
    <row r="21" spans="1:65" ht="18.75">
      <c r="A21" s="103" t="s">
        <v>202</v>
      </c>
      <c r="B21" s="104"/>
      <c r="C21" s="104"/>
      <c r="D21" s="104"/>
      <c r="E21" s="104"/>
      <c r="F21" s="104"/>
      <c r="G21" s="104"/>
      <c r="H21" s="104"/>
      <c r="I21" s="153">
        <v>17</v>
      </c>
      <c r="J21" s="105"/>
      <c r="K21" s="104"/>
      <c r="L21" s="104"/>
      <c r="M21" s="104"/>
      <c r="N21" s="104"/>
      <c r="O21" s="104"/>
      <c r="P21" s="127"/>
      <c r="Q21" s="127"/>
      <c r="R21" s="127"/>
      <c r="S21" s="133" t="s">
        <v>217</v>
      </c>
      <c r="T21" s="127" t="s">
        <v>216</v>
      </c>
      <c r="U21" s="127" t="s">
        <v>216</v>
      </c>
      <c r="V21" s="127" t="s">
        <v>216</v>
      </c>
      <c r="W21" s="133" t="s">
        <v>217</v>
      </c>
      <c r="X21" s="153"/>
      <c r="Y21" s="104"/>
      <c r="Z21" s="104"/>
      <c r="AA21" s="104"/>
      <c r="AB21" s="153">
        <v>9</v>
      </c>
      <c r="AC21" s="127"/>
      <c r="AD21" s="133"/>
      <c r="AE21" s="104"/>
      <c r="AF21" s="127"/>
      <c r="AG21" s="127" t="s">
        <v>216</v>
      </c>
      <c r="AH21" s="133"/>
      <c r="AI21" s="104"/>
      <c r="AJ21" s="107"/>
      <c r="AK21" s="104"/>
      <c r="AL21" s="107">
        <v>9</v>
      </c>
      <c r="AM21" s="107"/>
      <c r="AN21" s="106"/>
      <c r="AO21" s="106"/>
      <c r="AP21" s="106"/>
      <c r="AQ21" s="106" t="s">
        <v>216</v>
      </c>
      <c r="AR21" s="106" t="s">
        <v>216</v>
      </c>
      <c r="AS21" s="90" t="s">
        <v>187</v>
      </c>
      <c r="AT21" s="90" t="s">
        <v>187</v>
      </c>
      <c r="AU21" s="90" t="s">
        <v>187</v>
      </c>
      <c r="AV21" s="90" t="s">
        <v>203</v>
      </c>
      <c r="AW21" s="131" t="s">
        <v>217</v>
      </c>
      <c r="AX21" s="131" t="s">
        <v>217</v>
      </c>
      <c r="AY21" s="131" t="s">
        <v>217</v>
      </c>
      <c r="AZ21" s="131" t="s">
        <v>217</v>
      </c>
      <c r="BA21" s="131" t="s">
        <v>217</v>
      </c>
      <c r="BB21" s="105">
        <v>35</v>
      </c>
      <c r="BC21" s="105">
        <v>6</v>
      </c>
      <c r="BD21" s="107"/>
      <c r="BE21" s="105">
        <v>3</v>
      </c>
      <c r="BF21" s="107"/>
      <c r="BG21" s="105">
        <v>1</v>
      </c>
      <c r="BH21" s="105">
        <v>7</v>
      </c>
      <c r="BI21" s="105">
        <f>SUM(BB21:BH21)</f>
        <v>52</v>
      </c>
      <c r="BJ21" s="108" t="s">
        <v>202</v>
      </c>
      <c r="BK21" s="82"/>
    </row>
    <row r="22" spans="1:65" ht="18.75">
      <c r="A22" s="103" t="s">
        <v>195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05"/>
      <c r="BC22" s="105"/>
      <c r="BD22" s="105"/>
      <c r="BE22" s="105"/>
      <c r="BF22" s="105"/>
      <c r="BG22" s="105"/>
      <c r="BH22" s="105"/>
      <c r="BI22" s="105"/>
      <c r="BJ22" s="108" t="s">
        <v>195</v>
      </c>
      <c r="BK22" s="82"/>
    </row>
    <row r="23" spans="1:65" ht="19.5" thickBot="1">
      <c r="A23" s="109" t="s">
        <v>204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2" t="s">
        <v>205</v>
      </c>
      <c r="AX23" s="112"/>
      <c r="AY23" s="112"/>
      <c r="AZ23" s="112"/>
      <c r="BA23" s="112"/>
      <c r="BB23" s="112">
        <f t="shared" ref="BB23:BI23" si="1">SUM(BB18:BB22)</f>
        <v>140</v>
      </c>
      <c r="BC23" s="112">
        <f t="shared" si="1"/>
        <v>24</v>
      </c>
      <c r="BD23" s="112">
        <f t="shared" si="1"/>
        <v>6</v>
      </c>
      <c r="BE23" s="112">
        <f t="shared" si="1"/>
        <v>7</v>
      </c>
      <c r="BF23" s="112">
        <f t="shared" si="1"/>
        <v>0</v>
      </c>
      <c r="BG23" s="112">
        <f t="shared" si="1"/>
        <v>1</v>
      </c>
      <c r="BH23" s="112">
        <f t="shared" si="1"/>
        <v>30</v>
      </c>
      <c r="BI23" s="112">
        <f t="shared" si="1"/>
        <v>208</v>
      </c>
      <c r="BJ23" s="113" t="s">
        <v>204</v>
      </c>
      <c r="BK23" s="82"/>
    </row>
    <row r="24" spans="1:65" ht="16.5" thickBot="1">
      <c r="A24" s="85"/>
      <c r="B24" s="85"/>
      <c r="C24" s="85"/>
      <c r="D24" s="85"/>
      <c r="E24" s="85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2"/>
    </row>
    <row r="25" spans="1:65" ht="16.5" customHeight="1" thickBot="1">
      <c r="A25" s="79"/>
      <c r="B25" s="79"/>
      <c r="C25" s="79"/>
      <c r="D25" s="85" t="s">
        <v>206</v>
      </c>
      <c r="E25" s="79"/>
      <c r="F25" s="114"/>
      <c r="G25" s="114"/>
      <c r="H25" s="114"/>
      <c r="I25" s="114"/>
      <c r="J25" s="114"/>
      <c r="K25" s="114"/>
      <c r="L25" s="114"/>
      <c r="M25" s="114"/>
      <c r="O25" s="114" t="s">
        <v>207</v>
      </c>
      <c r="Y25" s="115"/>
      <c r="AB25" s="114" t="s">
        <v>208</v>
      </c>
      <c r="AC25" s="114"/>
      <c r="AD25" s="114"/>
      <c r="AE25" s="114"/>
      <c r="AF25" s="114"/>
      <c r="AG25" s="114"/>
      <c r="AH25" s="114"/>
      <c r="AI25" s="114"/>
      <c r="AJ25" s="81"/>
      <c r="AK25" s="116" t="s">
        <v>216</v>
      </c>
      <c r="AL25" s="81" t="s">
        <v>163</v>
      </c>
      <c r="AM25" s="81"/>
      <c r="AN25" s="81"/>
      <c r="AO25" s="86" t="s">
        <v>209</v>
      </c>
      <c r="AP25" s="86"/>
      <c r="AQ25" s="86"/>
      <c r="AR25" s="86"/>
      <c r="AS25" s="86"/>
      <c r="AT25" s="86"/>
      <c r="AU25" s="86"/>
      <c r="AV25" s="84"/>
      <c r="AW25" s="117" t="s">
        <v>199</v>
      </c>
      <c r="AY25" s="84"/>
      <c r="AZ25" s="81"/>
      <c r="BA25" s="81"/>
      <c r="BB25" s="81"/>
      <c r="BC25" s="86" t="s">
        <v>210</v>
      </c>
      <c r="BD25" s="86"/>
      <c r="BE25" s="86"/>
      <c r="BF25" s="86"/>
      <c r="BG25" s="118" t="s">
        <v>187</v>
      </c>
      <c r="BI25" s="84"/>
      <c r="BJ25" s="84"/>
      <c r="BK25" s="82"/>
    </row>
    <row r="26" spans="1:65" ht="13.5" thickBot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1"/>
      <c r="BH26" s="84"/>
      <c r="BI26" s="84"/>
      <c r="BJ26" s="84"/>
      <c r="BK26" s="82"/>
    </row>
    <row r="27" spans="1:65" ht="16.5" thickBo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114"/>
      <c r="L27" s="114"/>
      <c r="M27" s="114"/>
      <c r="N27" s="114"/>
      <c r="O27" s="114"/>
      <c r="P27" s="119"/>
      <c r="Q27" s="114"/>
      <c r="R27" s="114"/>
      <c r="S27" s="86"/>
      <c r="T27" s="86"/>
      <c r="U27" s="81"/>
      <c r="V27" s="120"/>
      <c r="W27" s="81" t="s">
        <v>163</v>
      </c>
      <c r="X27" s="81" t="s">
        <v>163</v>
      </c>
      <c r="Y27" s="114" t="s">
        <v>211</v>
      </c>
      <c r="Z27" s="114"/>
      <c r="AA27" s="121"/>
      <c r="AB27" s="119"/>
      <c r="AC27" s="114"/>
      <c r="AD27" s="114"/>
      <c r="AE27" s="114"/>
      <c r="AF27" s="114"/>
      <c r="AG27" s="114"/>
      <c r="AH27" s="114"/>
      <c r="AI27" s="84"/>
      <c r="AJ27" s="84"/>
      <c r="AK27" s="117" t="s">
        <v>212</v>
      </c>
      <c r="AL27" s="84"/>
      <c r="AM27" s="84"/>
      <c r="AN27" s="84"/>
      <c r="AO27" s="114" t="s">
        <v>213</v>
      </c>
      <c r="AP27" s="114"/>
      <c r="AQ27" s="114"/>
      <c r="AR27" s="119"/>
      <c r="AS27" s="114"/>
      <c r="AT27" s="114"/>
      <c r="AU27" s="117" t="s">
        <v>203</v>
      </c>
      <c r="AV27" s="84"/>
      <c r="AX27" s="84"/>
      <c r="AY27" s="84"/>
      <c r="AZ27" s="84"/>
      <c r="BA27" s="84"/>
      <c r="BB27" s="84"/>
      <c r="BC27" s="86" t="s">
        <v>218</v>
      </c>
      <c r="BD27" s="86"/>
      <c r="BE27" s="86"/>
      <c r="BF27" s="86"/>
      <c r="BG27" s="134" t="s">
        <v>217</v>
      </c>
      <c r="BH27" s="84"/>
      <c r="BI27" s="84"/>
      <c r="BJ27" s="84"/>
      <c r="BK27" s="82"/>
    </row>
    <row r="30" spans="1:65">
      <c r="AP30" s="122"/>
      <c r="BM30" s="122"/>
    </row>
  </sheetData>
  <mergeCells count="26">
    <mergeCell ref="AN1:AV1"/>
    <mergeCell ref="AN2:AW2"/>
    <mergeCell ref="BJ14:BJ17"/>
    <mergeCell ref="AY2:BJ2"/>
    <mergeCell ref="BB4:BH4"/>
    <mergeCell ref="BH14:BH17"/>
    <mergeCell ref="BI14:BI17"/>
    <mergeCell ref="T9:AZ9"/>
    <mergeCell ref="AC4:AL4"/>
    <mergeCell ref="AN4:AW4"/>
    <mergeCell ref="AC1:AK1"/>
    <mergeCell ref="R4:AA4"/>
    <mergeCell ref="R3:AA3"/>
    <mergeCell ref="AC3:AL3"/>
    <mergeCell ref="AK14:AM14"/>
    <mergeCell ref="AS14:AW14"/>
    <mergeCell ref="AN3:AW3"/>
    <mergeCell ref="R2:AA2"/>
    <mergeCell ref="AC2:AL2"/>
    <mergeCell ref="AF14:AJ14"/>
    <mergeCell ref="A14:A17"/>
    <mergeCell ref="B1:M1"/>
    <mergeCell ref="R1:Z1"/>
    <mergeCell ref="K14:N14"/>
    <mergeCell ref="A3:O3"/>
    <mergeCell ref="A4:O4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35" t="s">
        <v>7</v>
      </c>
      <c r="B1" s="429" t="s">
        <v>155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139"/>
      <c r="O1" s="139"/>
      <c r="P1" s="139"/>
      <c r="Q1" s="140"/>
      <c r="R1" s="429"/>
      <c r="S1" s="429"/>
      <c r="T1" s="429"/>
      <c r="U1" s="429"/>
      <c r="V1" s="429"/>
      <c r="W1" s="429"/>
      <c r="X1" s="429"/>
      <c r="Y1" s="429"/>
      <c r="Z1" s="429"/>
      <c r="AA1" s="138"/>
      <c r="AB1" s="138"/>
      <c r="AC1" s="429"/>
      <c r="AD1" s="429"/>
      <c r="AE1" s="429"/>
      <c r="AF1" s="429"/>
      <c r="AG1" s="429"/>
      <c r="AH1" s="429"/>
      <c r="AI1" s="429"/>
      <c r="AJ1" s="429"/>
      <c r="AK1" s="429"/>
      <c r="AL1" s="138"/>
      <c r="AM1" s="138"/>
      <c r="AN1" s="429"/>
      <c r="AO1" s="429"/>
      <c r="AP1" s="429"/>
      <c r="AQ1" s="429"/>
      <c r="AR1" s="429"/>
      <c r="AS1" s="429"/>
      <c r="AT1" s="429"/>
      <c r="AU1" s="429"/>
      <c r="AV1" s="429"/>
      <c r="AW1" s="138"/>
      <c r="AX1" s="81"/>
      <c r="AY1" s="81"/>
      <c r="AZ1" s="123"/>
      <c r="BA1" s="123"/>
      <c r="BB1" s="123" t="s">
        <v>214</v>
      </c>
      <c r="BC1" s="123"/>
      <c r="BD1" s="123"/>
      <c r="BE1" s="123"/>
      <c r="BF1" s="123"/>
      <c r="BG1" s="123"/>
      <c r="BH1" s="123"/>
      <c r="BI1" s="123"/>
      <c r="BJ1" s="123"/>
      <c r="BK1" s="82"/>
    </row>
    <row r="2" spans="1:63" ht="18" customHeight="1">
      <c r="A2" s="141" t="s">
        <v>219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0"/>
      <c r="O2" s="140"/>
      <c r="P2" s="140"/>
      <c r="Q2" s="140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137"/>
      <c r="AC2" s="435"/>
      <c r="AD2" s="435"/>
      <c r="AE2" s="435"/>
      <c r="AF2" s="435"/>
      <c r="AG2" s="435"/>
      <c r="AH2" s="435"/>
      <c r="AI2" s="435"/>
      <c r="AJ2" s="435"/>
      <c r="AK2" s="435"/>
      <c r="AL2" s="435"/>
      <c r="AM2" s="137"/>
      <c r="AN2" s="439"/>
      <c r="AO2" s="439"/>
      <c r="AP2" s="439"/>
      <c r="AQ2" s="439"/>
      <c r="AR2" s="439"/>
      <c r="AS2" s="439"/>
      <c r="AT2" s="439"/>
      <c r="AU2" s="439"/>
      <c r="AV2" s="439"/>
      <c r="AW2" s="439"/>
      <c r="AX2" s="124"/>
      <c r="AY2" s="441" t="s">
        <v>156</v>
      </c>
      <c r="AZ2" s="441"/>
      <c r="BA2" s="441"/>
      <c r="BB2" s="441"/>
      <c r="BC2" s="441"/>
      <c r="BD2" s="441"/>
      <c r="BE2" s="441"/>
      <c r="BF2" s="441"/>
      <c r="BG2" s="441"/>
      <c r="BH2" s="441"/>
      <c r="BI2" s="441"/>
      <c r="BJ2" s="441"/>
      <c r="BK2" s="82"/>
    </row>
    <row r="3" spans="1:63" ht="18.75">
      <c r="A3" s="433" t="s">
        <v>247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83"/>
      <c r="Q3" s="83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81"/>
      <c r="AC3" s="433"/>
      <c r="AD3" s="433"/>
      <c r="AE3" s="433"/>
      <c r="AF3" s="433"/>
      <c r="AG3" s="433"/>
      <c r="AH3" s="433"/>
      <c r="AI3" s="433"/>
      <c r="AJ3" s="433"/>
      <c r="AK3" s="433"/>
      <c r="AL3" s="433"/>
      <c r="AM3" s="81"/>
      <c r="AN3" s="433"/>
      <c r="AO3" s="433"/>
      <c r="AP3" s="433"/>
      <c r="AQ3" s="433"/>
      <c r="AR3" s="433"/>
      <c r="AS3" s="433"/>
      <c r="AT3" s="433"/>
      <c r="AU3" s="433"/>
      <c r="AV3" s="433"/>
      <c r="AW3" s="433"/>
      <c r="AX3" s="81"/>
      <c r="AY3" s="81"/>
      <c r="AZ3" s="81"/>
      <c r="BA3" s="81"/>
      <c r="BB3" s="79" t="s">
        <v>157</v>
      </c>
      <c r="BC3" s="79"/>
      <c r="BD3" s="79"/>
      <c r="BE3" s="81" t="s">
        <v>229</v>
      </c>
      <c r="BF3" s="84"/>
      <c r="BG3" s="84"/>
      <c r="BH3" s="84"/>
      <c r="BI3" s="81"/>
      <c r="BJ3" s="81"/>
      <c r="BK3" s="82"/>
    </row>
    <row r="4" spans="1:63" ht="18.75">
      <c r="A4" s="434" t="s">
        <v>158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83"/>
      <c r="Q4" s="83"/>
      <c r="R4" s="433"/>
      <c r="S4" s="433"/>
      <c r="T4" s="433"/>
      <c r="U4" s="433"/>
      <c r="V4" s="433"/>
      <c r="W4" s="433"/>
      <c r="X4" s="433"/>
      <c r="Y4" s="433"/>
      <c r="Z4" s="433"/>
      <c r="AA4" s="433"/>
      <c r="AB4" s="136"/>
      <c r="AC4" s="433"/>
      <c r="AD4" s="433"/>
      <c r="AE4" s="433"/>
      <c r="AF4" s="433"/>
      <c r="AG4" s="433"/>
      <c r="AH4" s="433"/>
      <c r="AI4" s="433"/>
      <c r="AJ4" s="433"/>
      <c r="AK4" s="433"/>
      <c r="AL4" s="433"/>
      <c r="AM4" s="136"/>
      <c r="AN4" s="433"/>
      <c r="AO4" s="433"/>
      <c r="AP4" s="433"/>
      <c r="AQ4" s="433"/>
      <c r="AR4" s="433"/>
      <c r="AS4" s="433"/>
      <c r="AT4" s="433"/>
      <c r="AU4" s="433"/>
      <c r="AV4" s="433"/>
      <c r="AW4" s="433"/>
      <c r="AX4" s="81"/>
      <c r="AY4" s="81"/>
      <c r="AZ4" s="81"/>
      <c r="BA4" s="81"/>
      <c r="BB4" s="442" t="s">
        <v>225</v>
      </c>
      <c r="BC4" s="443"/>
      <c r="BD4" s="443"/>
      <c r="BE4" s="443"/>
      <c r="BF4" s="443"/>
      <c r="BG4" s="443"/>
      <c r="BH4" s="443"/>
      <c r="BI4" s="81"/>
      <c r="BJ4" s="81"/>
      <c r="BK4" s="82"/>
    </row>
    <row r="5" spans="1:63" ht="18.75">
      <c r="A5" s="81"/>
      <c r="B5" s="81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0"/>
      <c r="S5" s="80"/>
      <c r="T5" s="81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125"/>
      <c r="BC5" s="126"/>
      <c r="BD5" s="126"/>
      <c r="BE5" s="126"/>
      <c r="BF5" s="126"/>
      <c r="BG5" s="126"/>
      <c r="BH5" s="126"/>
      <c r="BI5" s="81"/>
      <c r="BJ5" s="81"/>
      <c r="BK5" s="82"/>
    </row>
    <row r="6" spans="1:63" ht="15.7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4"/>
      <c r="S6" s="84"/>
      <c r="T6" s="85" t="s">
        <v>223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1" t="s">
        <v>159</v>
      </c>
      <c r="BC6" s="81"/>
      <c r="BD6" s="81"/>
      <c r="BE6" s="81"/>
      <c r="BF6" s="81"/>
      <c r="BG6" s="81"/>
      <c r="BH6" s="81"/>
      <c r="BI6" s="81"/>
      <c r="BJ6" s="81"/>
      <c r="BK6" s="82"/>
    </row>
    <row r="7" spans="1:63" ht="15.7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5" t="s">
        <v>160</v>
      </c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1" t="s">
        <v>159</v>
      </c>
      <c r="BC7" s="81"/>
      <c r="BD7" s="81"/>
      <c r="BE7" s="81"/>
      <c r="BF7" s="81"/>
      <c r="BG7" s="81"/>
      <c r="BH7" s="81"/>
      <c r="BI7" s="81"/>
      <c r="BJ7" s="81"/>
      <c r="BK7" s="82"/>
    </row>
    <row r="8" spans="1:63" ht="27.7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4"/>
      <c r="S8" s="84"/>
      <c r="T8" s="87" t="s">
        <v>215</v>
      </c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4" t="s">
        <v>159</v>
      </c>
      <c r="BC8" s="81"/>
      <c r="BD8" s="81"/>
      <c r="BE8" s="81"/>
      <c r="BF8" s="81"/>
      <c r="BG8" s="81"/>
      <c r="BH8" s="81"/>
      <c r="BI8" s="81"/>
      <c r="BJ8" s="81"/>
      <c r="BK8" s="82"/>
    </row>
    <row r="9" spans="1:63" ht="15.75">
      <c r="A9" s="81"/>
      <c r="B9" s="86"/>
      <c r="C9" s="81"/>
      <c r="D9" s="86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444" t="s">
        <v>227</v>
      </c>
      <c r="U9" s="444"/>
      <c r="V9" s="444"/>
      <c r="W9" s="444"/>
      <c r="X9" s="444"/>
      <c r="Y9" s="444"/>
      <c r="Z9" s="444"/>
      <c r="AA9" s="444"/>
      <c r="AB9" s="444"/>
      <c r="AC9" s="444"/>
      <c r="AD9" s="444"/>
      <c r="AE9" s="444"/>
      <c r="AF9" s="444"/>
      <c r="AG9" s="444"/>
      <c r="AH9" s="444"/>
      <c r="AI9" s="444"/>
      <c r="AJ9" s="444"/>
      <c r="AK9" s="444"/>
      <c r="AL9" s="444"/>
      <c r="AM9" s="444"/>
      <c r="AN9" s="444"/>
      <c r="AO9" s="444"/>
      <c r="AP9" s="444"/>
      <c r="AQ9" s="444"/>
      <c r="AR9" s="444"/>
      <c r="AS9" s="444"/>
      <c r="AT9" s="444"/>
      <c r="AU9" s="444"/>
      <c r="AV9" s="444"/>
      <c r="AW9" s="444"/>
      <c r="AX9" s="444"/>
      <c r="AY9" s="444"/>
      <c r="AZ9" s="444"/>
      <c r="BA9" s="144"/>
      <c r="BB9" s="84" t="s">
        <v>161</v>
      </c>
      <c r="BC9" s="81"/>
      <c r="BD9" s="81"/>
      <c r="BE9" s="81"/>
      <c r="BF9" s="81"/>
      <c r="BG9" s="81"/>
      <c r="BH9" s="81"/>
      <c r="BI9" s="81"/>
      <c r="BJ9" s="81"/>
      <c r="BK9" s="82"/>
    </row>
    <row r="10" spans="1:63" ht="15.75">
      <c r="A10" s="81"/>
      <c r="B10" s="86"/>
      <c r="C10" s="81"/>
      <c r="D10" s="86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6" t="s">
        <v>162</v>
      </c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4"/>
      <c r="BC10" s="81"/>
      <c r="BD10" s="81"/>
      <c r="BE10" s="81"/>
      <c r="BF10" s="81"/>
      <c r="BG10" s="81"/>
      <c r="BH10" s="81"/>
      <c r="BI10" s="81"/>
      <c r="BJ10" s="81"/>
      <c r="BK10" s="82"/>
    </row>
    <row r="11" spans="1:63" ht="15.7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4"/>
      <c r="S11" s="84"/>
      <c r="T11" s="85" t="s">
        <v>246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4" t="s">
        <v>159</v>
      </c>
      <c r="BC11" s="81"/>
      <c r="BD11" s="81"/>
      <c r="BE11" s="81"/>
      <c r="BF11" s="81"/>
      <c r="BG11" s="81"/>
      <c r="BH11" s="81"/>
      <c r="BI11" s="81"/>
      <c r="BJ11" s="81"/>
      <c r="BK11" s="82"/>
    </row>
    <row r="12" spans="1:6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4"/>
      <c r="S12" s="84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4" t="s">
        <v>163</v>
      </c>
      <c r="BC12" s="81"/>
      <c r="BD12" s="81"/>
      <c r="BE12" s="81"/>
      <c r="BF12" s="81"/>
      <c r="BG12" s="81"/>
      <c r="BH12" s="81"/>
      <c r="BI12" s="81"/>
      <c r="BJ12" s="81"/>
      <c r="BK12" s="82"/>
    </row>
    <row r="13" spans="1:63" ht="16.5" thickBot="1">
      <c r="A13" s="84"/>
      <c r="B13" s="84"/>
      <c r="C13" s="84"/>
      <c r="D13" s="84"/>
      <c r="E13" s="84"/>
      <c r="F13" s="84"/>
      <c r="G13" s="84"/>
      <c r="H13" s="84"/>
      <c r="I13" s="148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6" t="s">
        <v>164</v>
      </c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143"/>
      <c r="AJ13" s="86"/>
      <c r="AK13" s="86"/>
      <c r="AL13" s="86"/>
      <c r="AM13" s="86"/>
      <c r="AN13" s="143"/>
      <c r="AO13" s="86"/>
      <c r="AP13" s="86"/>
      <c r="AQ13" s="86"/>
      <c r="AR13" s="86"/>
      <c r="AS13" s="86"/>
      <c r="AT13" s="86"/>
      <c r="AU13" s="86"/>
      <c r="AV13" s="86"/>
      <c r="AW13" s="143"/>
      <c r="AX13" s="86"/>
      <c r="AY13" s="86"/>
      <c r="AZ13" s="86"/>
      <c r="BA13" s="86"/>
      <c r="BB13" s="81" t="s">
        <v>165</v>
      </c>
      <c r="BC13" s="81"/>
      <c r="BD13" s="81"/>
      <c r="BE13" s="81"/>
      <c r="BF13" s="81"/>
      <c r="BG13" s="81"/>
      <c r="BH13" s="81"/>
      <c r="BI13" s="81"/>
      <c r="BJ13" s="81"/>
      <c r="BK13" s="82"/>
    </row>
    <row r="14" spans="1:63" ht="15" customHeight="1">
      <c r="A14" s="436" t="s">
        <v>166</v>
      </c>
      <c r="B14" s="89" t="s">
        <v>167</v>
      </c>
      <c r="C14" s="89"/>
      <c r="D14" s="89"/>
      <c r="E14" s="89"/>
      <c r="F14" s="89" t="s">
        <v>168</v>
      </c>
      <c r="G14" s="89"/>
      <c r="H14" s="89"/>
      <c r="I14" s="89"/>
      <c r="J14" s="89"/>
      <c r="K14" s="89" t="s">
        <v>169</v>
      </c>
      <c r="L14" s="89"/>
      <c r="M14" s="89"/>
      <c r="N14" s="89"/>
      <c r="O14" s="89" t="s">
        <v>170</v>
      </c>
      <c r="P14" s="89"/>
      <c r="Q14" s="89"/>
      <c r="R14" s="89"/>
      <c r="S14" s="89" t="s">
        <v>171</v>
      </c>
      <c r="T14" s="89"/>
      <c r="U14" s="89"/>
      <c r="V14" s="89"/>
      <c r="W14" s="89"/>
      <c r="X14" s="89" t="s">
        <v>172</v>
      </c>
      <c r="Y14" s="89"/>
      <c r="Z14" s="89"/>
      <c r="AA14" s="89"/>
      <c r="AB14" s="89" t="s">
        <v>173</v>
      </c>
      <c r="AC14" s="89"/>
      <c r="AD14" s="89"/>
      <c r="AE14" s="89"/>
      <c r="AF14" s="89" t="s">
        <v>174</v>
      </c>
      <c r="AG14" s="89"/>
      <c r="AH14" s="89"/>
      <c r="AI14" s="89"/>
      <c r="AJ14" s="430" t="s">
        <v>175</v>
      </c>
      <c r="AK14" s="431"/>
      <c r="AL14" s="431"/>
      <c r="AM14" s="431"/>
      <c r="AN14" s="432"/>
      <c r="AO14" s="89" t="s">
        <v>176</v>
      </c>
      <c r="AP14" s="89"/>
      <c r="AQ14" s="89"/>
      <c r="AR14" s="89"/>
      <c r="AS14" s="430" t="s">
        <v>177</v>
      </c>
      <c r="AT14" s="431"/>
      <c r="AU14" s="431"/>
      <c r="AV14" s="432"/>
      <c r="AW14" s="430" t="s">
        <v>178</v>
      </c>
      <c r="AX14" s="431"/>
      <c r="AY14" s="431"/>
      <c r="AZ14" s="431"/>
      <c r="BA14" s="432"/>
      <c r="BB14" s="89" t="s">
        <v>179</v>
      </c>
      <c r="BC14" s="440" t="s">
        <v>241</v>
      </c>
      <c r="BD14" s="440" t="s">
        <v>243</v>
      </c>
      <c r="BE14" s="440" t="s">
        <v>242</v>
      </c>
      <c r="BF14" s="448" t="s">
        <v>244</v>
      </c>
      <c r="BG14" s="440" t="s">
        <v>245</v>
      </c>
      <c r="BH14" s="440" t="s">
        <v>185</v>
      </c>
      <c r="BI14" s="440" t="s">
        <v>186</v>
      </c>
      <c r="BJ14" s="440" t="s">
        <v>166</v>
      </c>
      <c r="BK14" s="82"/>
    </row>
    <row r="15" spans="1:63" ht="15">
      <c r="A15" s="437"/>
      <c r="B15" s="90">
        <v>2</v>
      </c>
      <c r="C15" s="90">
        <f>B16+1</f>
        <v>9</v>
      </c>
      <c r="D15" s="90">
        <f>C16+1</f>
        <v>16</v>
      </c>
      <c r="E15" s="90">
        <f>D16+1</f>
        <v>23</v>
      </c>
      <c r="F15" s="90">
        <v>30</v>
      </c>
      <c r="G15" s="90">
        <v>7</v>
      </c>
      <c r="H15" s="90">
        <f>G15+7</f>
        <v>14</v>
      </c>
      <c r="I15" s="90">
        <f>H15+7</f>
        <v>21</v>
      </c>
      <c r="J15" s="90">
        <v>28</v>
      </c>
      <c r="K15" s="90">
        <v>4</v>
      </c>
      <c r="L15" s="90">
        <v>11</v>
      </c>
      <c r="M15" s="90">
        <f>L15+7</f>
        <v>18</v>
      </c>
      <c r="N15" s="90">
        <f>M15+7</f>
        <v>25</v>
      </c>
      <c r="O15" s="90">
        <v>2</v>
      </c>
      <c r="P15" s="90">
        <f>O15+7</f>
        <v>9</v>
      </c>
      <c r="Q15" s="90">
        <f>P15+7</f>
        <v>16</v>
      </c>
      <c r="R15" s="90">
        <f>Q15+7</f>
        <v>23</v>
      </c>
      <c r="S15" s="90">
        <v>30</v>
      </c>
      <c r="T15" s="90">
        <v>6</v>
      </c>
      <c r="U15" s="90">
        <f>T16+1</f>
        <v>13</v>
      </c>
      <c r="V15" s="90">
        <f>U16+1</f>
        <v>20</v>
      </c>
      <c r="W15" s="90">
        <v>27</v>
      </c>
      <c r="X15" s="90">
        <v>3</v>
      </c>
      <c r="Y15" s="90">
        <f>X16+1</f>
        <v>10</v>
      </c>
      <c r="Z15" s="90">
        <f>Y16+1</f>
        <v>17</v>
      </c>
      <c r="AA15" s="90">
        <v>24</v>
      </c>
      <c r="AB15" s="90">
        <v>3</v>
      </c>
      <c r="AC15" s="90">
        <f>AB16+1</f>
        <v>10</v>
      </c>
      <c r="AD15" s="90">
        <f>AC16+1</f>
        <v>17</v>
      </c>
      <c r="AE15" s="90">
        <f>AD16+1</f>
        <v>24</v>
      </c>
      <c r="AF15" s="90">
        <v>31</v>
      </c>
      <c r="AG15" s="90">
        <v>7</v>
      </c>
      <c r="AH15" s="90">
        <f>AG16+1</f>
        <v>14</v>
      </c>
      <c r="AI15" s="90">
        <f>AH16+1</f>
        <v>21</v>
      </c>
      <c r="AJ15" s="90">
        <v>28</v>
      </c>
      <c r="AK15" s="90">
        <v>5</v>
      </c>
      <c r="AL15" s="90">
        <f>AK16+1</f>
        <v>12</v>
      </c>
      <c r="AM15" s="90">
        <f>AL16+1</f>
        <v>19</v>
      </c>
      <c r="AN15" s="90">
        <f>AM16+1</f>
        <v>26</v>
      </c>
      <c r="AO15" s="90">
        <f>AN17+1</f>
        <v>17</v>
      </c>
      <c r="AP15" s="90">
        <f>AO16+1</f>
        <v>9</v>
      </c>
      <c r="AQ15" s="90">
        <f>AP16+1</f>
        <v>16</v>
      </c>
      <c r="AR15" s="90">
        <f>AQ16+1</f>
        <v>23</v>
      </c>
      <c r="AS15" s="90">
        <v>30</v>
      </c>
      <c r="AT15" s="90">
        <f>AS16+1</f>
        <v>7</v>
      </c>
      <c r="AU15" s="90">
        <f>AT16+1</f>
        <v>14</v>
      </c>
      <c r="AV15" s="90">
        <f>AU16+1</f>
        <v>21</v>
      </c>
      <c r="AW15" s="90">
        <f>AV16+1</f>
        <v>28</v>
      </c>
      <c r="AX15" s="90">
        <v>4</v>
      </c>
      <c r="AY15" s="90">
        <f>AX16+1</f>
        <v>11</v>
      </c>
      <c r="AZ15" s="90">
        <v>18</v>
      </c>
      <c r="BA15" s="90">
        <v>25</v>
      </c>
      <c r="BB15" s="91" t="s">
        <v>189</v>
      </c>
      <c r="BC15" s="446"/>
      <c r="BD15" s="446"/>
      <c r="BE15" s="446"/>
      <c r="BF15" s="449"/>
      <c r="BG15" s="446"/>
      <c r="BH15" s="437"/>
      <c r="BI15" s="437"/>
      <c r="BJ15" s="437"/>
      <c r="BK15" s="82"/>
    </row>
    <row r="16" spans="1:63" ht="15">
      <c r="A16" s="437"/>
      <c r="B16" s="90">
        <v>8</v>
      </c>
      <c r="C16" s="90">
        <f>C15+6</f>
        <v>15</v>
      </c>
      <c r="D16" s="90">
        <f>D15+6</f>
        <v>22</v>
      </c>
      <c r="E16" s="90">
        <f>E15+6</f>
        <v>29</v>
      </c>
      <c r="F16" s="90">
        <v>6</v>
      </c>
      <c r="G16" s="90">
        <f>G15+6</f>
        <v>13</v>
      </c>
      <c r="H16" s="90">
        <f>H15+6</f>
        <v>20</v>
      </c>
      <c r="I16" s="90">
        <f>I15+6</f>
        <v>27</v>
      </c>
      <c r="J16" s="90">
        <v>3</v>
      </c>
      <c r="K16" s="90">
        <f>K15+6</f>
        <v>10</v>
      </c>
      <c r="L16" s="90">
        <f>L15+6</f>
        <v>17</v>
      </c>
      <c r="M16" s="90">
        <f>M15+6</f>
        <v>24</v>
      </c>
      <c r="N16" s="90">
        <v>1</v>
      </c>
      <c r="O16" s="90">
        <f t="shared" ref="O16:V16" si="0">O15+6</f>
        <v>8</v>
      </c>
      <c r="P16" s="90">
        <f t="shared" si="0"/>
        <v>15</v>
      </c>
      <c r="Q16" s="90">
        <f t="shared" si="0"/>
        <v>22</v>
      </c>
      <c r="R16" s="90">
        <f t="shared" si="0"/>
        <v>29</v>
      </c>
      <c r="S16" s="90">
        <v>5</v>
      </c>
      <c r="T16" s="90">
        <f t="shared" si="0"/>
        <v>12</v>
      </c>
      <c r="U16" s="90">
        <f t="shared" si="0"/>
        <v>19</v>
      </c>
      <c r="V16" s="90">
        <f t="shared" si="0"/>
        <v>26</v>
      </c>
      <c r="W16" s="90">
        <v>2</v>
      </c>
      <c r="X16" s="90">
        <f>X15+6</f>
        <v>9</v>
      </c>
      <c r="Y16" s="90">
        <f>Y15+6</f>
        <v>16</v>
      </c>
      <c r="Z16" s="90">
        <f>Z15+6</f>
        <v>23</v>
      </c>
      <c r="AA16" s="90">
        <v>2</v>
      </c>
      <c r="AB16" s="90">
        <f>AB15+6</f>
        <v>9</v>
      </c>
      <c r="AC16" s="90">
        <f>AC15+6</f>
        <v>16</v>
      </c>
      <c r="AD16" s="90">
        <f>AD15+6</f>
        <v>23</v>
      </c>
      <c r="AE16" s="90">
        <v>30</v>
      </c>
      <c r="AF16" s="90">
        <v>6</v>
      </c>
      <c r="AG16" s="90">
        <f>AG15+6</f>
        <v>13</v>
      </c>
      <c r="AH16" s="90">
        <f>AH15+6</f>
        <v>20</v>
      </c>
      <c r="AI16" s="90">
        <f>AI15+6</f>
        <v>27</v>
      </c>
      <c r="AJ16" s="90">
        <v>4</v>
      </c>
      <c r="AK16" s="90">
        <f>AK15+6</f>
        <v>11</v>
      </c>
      <c r="AL16" s="90">
        <f>AL15+6</f>
        <v>18</v>
      </c>
      <c r="AM16" s="90">
        <f>AM15+6</f>
        <v>25</v>
      </c>
      <c r="AN16" s="90">
        <v>1</v>
      </c>
      <c r="AO16" s="90">
        <v>8</v>
      </c>
      <c r="AP16" s="90">
        <f>AP15+6</f>
        <v>15</v>
      </c>
      <c r="AQ16" s="90">
        <f>AQ15+6</f>
        <v>22</v>
      </c>
      <c r="AR16" s="90">
        <v>29</v>
      </c>
      <c r="AS16" s="90">
        <v>6</v>
      </c>
      <c r="AT16" s="90">
        <f>AT15+6</f>
        <v>13</v>
      </c>
      <c r="AU16" s="90">
        <f>AU15+6</f>
        <v>20</v>
      </c>
      <c r="AV16" s="90">
        <f>AV15+6</f>
        <v>27</v>
      </c>
      <c r="AW16" s="90">
        <v>3</v>
      </c>
      <c r="AX16" s="90">
        <f>AX15+6</f>
        <v>10</v>
      </c>
      <c r="AY16" s="90">
        <f>AY15+6</f>
        <v>17</v>
      </c>
      <c r="AZ16" s="90">
        <f>AZ15+6</f>
        <v>24</v>
      </c>
      <c r="BA16" s="90">
        <f>BA15+6</f>
        <v>31</v>
      </c>
      <c r="BB16" s="91" t="s">
        <v>193</v>
      </c>
      <c r="BC16" s="446"/>
      <c r="BD16" s="446"/>
      <c r="BE16" s="446"/>
      <c r="BF16" s="449"/>
      <c r="BG16" s="446"/>
      <c r="BH16" s="437"/>
      <c r="BI16" s="437"/>
      <c r="BJ16" s="437"/>
      <c r="BK16" s="82"/>
    </row>
    <row r="17" spans="1:65" ht="15" customHeight="1" thickBot="1">
      <c r="A17" s="438"/>
      <c r="B17" s="154">
        <v>1</v>
      </c>
      <c r="C17" s="154">
        <f>B17+1</f>
        <v>2</v>
      </c>
      <c r="D17" s="154">
        <f t="shared" ref="D17:S17" si="1">C17+1</f>
        <v>3</v>
      </c>
      <c r="E17" s="154">
        <f t="shared" si="1"/>
        <v>4</v>
      </c>
      <c r="F17" s="154">
        <f t="shared" si="1"/>
        <v>5</v>
      </c>
      <c r="G17" s="154">
        <f t="shared" si="1"/>
        <v>6</v>
      </c>
      <c r="H17" s="154">
        <f t="shared" si="1"/>
        <v>7</v>
      </c>
      <c r="I17" s="154">
        <f t="shared" si="1"/>
        <v>8</v>
      </c>
      <c r="J17" s="154">
        <f t="shared" si="1"/>
        <v>9</v>
      </c>
      <c r="K17" s="154">
        <f t="shared" si="1"/>
        <v>10</v>
      </c>
      <c r="L17" s="154">
        <f t="shared" si="1"/>
        <v>11</v>
      </c>
      <c r="M17" s="154">
        <f t="shared" si="1"/>
        <v>12</v>
      </c>
      <c r="N17" s="154">
        <f t="shared" si="1"/>
        <v>13</v>
      </c>
      <c r="O17" s="154">
        <f t="shared" si="1"/>
        <v>14</v>
      </c>
      <c r="P17" s="154">
        <f t="shared" si="1"/>
        <v>15</v>
      </c>
      <c r="Q17" s="154">
        <f t="shared" si="1"/>
        <v>16</v>
      </c>
      <c r="R17" s="154">
        <f t="shared" si="1"/>
        <v>17</v>
      </c>
      <c r="S17" s="154">
        <f t="shared" si="1"/>
        <v>18</v>
      </c>
      <c r="T17" s="155">
        <v>1</v>
      </c>
      <c r="U17" s="155">
        <f>T17+1</f>
        <v>2</v>
      </c>
      <c r="V17" s="155">
        <f t="shared" ref="V17:BA17" si="2">U17+1</f>
        <v>3</v>
      </c>
      <c r="W17" s="155">
        <f t="shared" si="2"/>
        <v>4</v>
      </c>
      <c r="X17" s="155">
        <f t="shared" si="2"/>
        <v>5</v>
      </c>
      <c r="Y17" s="155">
        <v>1</v>
      </c>
      <c r="Z17" s="155">
        <f t="shared" si="2"/>
        <v>2</v>
      </c>
      <c r="AA17" s="155">
        <f t="shared" si="2"/>
        <v>3</v>
      </c>
      <c r="AB17" s="155">
        <f t="shared" si="2"/>
        <v>4</v>
      </c>
      <c r="AC17" s="155">
        <f t="shared" si="2"/>
        <v>5</v>
      </c>
      <c r="AD17" s="155">
        <f t="shared" si="2"/>
        <v>6</v>
      </c>
      <c r="AE17" s="155">
        <f t="shared" si="2"/>
        <v>7</v>
      </c>
      <c r="AF17" s="155">
        <f t="shared" si="2"/>
        <v>8</v>
      </c>
      <c r="AG17" s="155">
        <f t="shared" si="2"/>
        <v>9</v>
      </c>
      <c r="AH17" s="155">
        <f t="shared" si="2"/>
        <v>10</v>
      </c>
      <c r="AI17" s="155">
        <f t="shared" si="2"/>
        <v>11</v>
      </c>
      <c r="AJ17" s="155">
        <f t="shared" si="2"/>
        <v>12</v>
      </c>
      <c r="AK17" s="155">
        <f t="shared" si="2"/>
        <v>13</v>
      </c>
      <c r="AL17" s="155">
        <f t="shared" si="2"/>
        <v>14</v>
      </c>
      <c r="AM17" s="155">
        <f t="shared" si="2"/>
        <v>15</v>
      </c>
      <c r="AN17" s="155">
        <f t="shared" si="2"/>
        <v>16</v>
      </c>
      <c r="AO17" s="155">
        <f t="shared" si="2"/>
        <v>17</v>
      </c>
      <c r="AP17" s="155">
        <v>1</v>
      </c>
      <c r="AQ17" s="155">
        <f t="shared" si="2"/>
        <v>2</v>
      </c>
      <c r="AR17" s="155">
        <f t="shared" si="2"/>
        <v>3</v>
      </c>
      <c r="AS17" s="155">
        <f t="shared" si="2"/>
        <v>4</v>
      </c>
      <c r="AT17" s="155">
        <f t="shared" si="2"/>
        <v>5</v>
      </c>
      <c r="AU17" s="155">
        <f t="shared" si="2"/>
        <v>6</v>
      </c>
      <c r="AV17" s="155">
        <f t="shared" si="2"/>
        <v>7</v>
      </c>
      <c r="AW17" s="155">
        <f t="shared" si="2"/>
        <v>8</v>
      </c>
      <c r="AX17" s="155">
        <f t="shared" si="2"/>
        <v>9</v>
      </c>
      <c r="AY17" s="155">
        <f t="shared" si="2"/>
        <v>10</v>
      </c>
      <c r="AZ17" s="155">
        <f t="shared" si="2"/>
        <v>11</v>
      </c>
      <c r="BA17" s="155">
        <f t="shared" si="2"/>
        <v>12</v>
      </c>
      <c r="BB17" s="95" t="s">
        <v>197</v>
      </c>
      <c r="BC17" s="447"/>
      <c r="BD17" s="447"/>
      <c r="BE17" s="447"/>
      <c r="BF17" s="450"/>
      <c r="BG17" s="447"/>
      <c r="BH17" s="438"/>
      <c r="BI17" s="438"/>
      <c r="BJ17" s="438"/>
      <c r="BK17" s="82"/>
    </row>
    <row r="18" spans="1:65" ht="18.75">
      <c r="A18" s="96" t="s">
        <v>198</v>
      </c>
      <c r="B18" s="97"/>
      <c r="C18" s="97"/>
      <c r="D18" s="97"/>
      <c r="E18" s="97"/>
      <c r="F18" s="97"/>
      <c r="G18" s="97"/>
      <c r="H18" s="97"/>
      <c r="I18" s="152">
        <v>14</v>
      </c>
      <c r="J18" s="98"/>
      <c r="K18" s="97"/>
      <c r="L18" s="97"/>
      <c r="M18" s="97"/>
      <c r="N18" s="97"/>
      <c r="O18" s="97"/>
      <c r="P18" s="128" t="s">
        <v>216</v>
      </c>
      <c r="Q18" s="128" t="s">
        <v>216</v>
      </c>
      <c r="R18" s="128" t="s">
        <v>216</v>
      </c>
      <c r="S18" s="132" t="s">
        <v>217</v>
      </c>
      <c r="T18" s="132" t="s">
        <v>217</v>
      </c>
      <c r="U18" s="132"/>
      <c r="V18" s="128"/>
      <c r="W18" s="132"/>
      <c r="X18" s="152">
        <v>8</v>
      </c>
      <c r="Y18" s="97"/>
      <c r="Z18" s="97"/>
      <c r="AA18" s="97"/>
      <c r="AB18" s="97"/>
      <c r="AC18" s="128" t="s">
        <v>216</v>
      </c>
      <c r="AD18" s="132" t="s">
        <v>217</v>
      </c>
      <c r="AE18" s="97"/>
      <c r="AF18" s="100"/>
      <c r="AG18" s="97"/>
      <c r="AH18" s="97"/>
      <c r="AI18" s="97"/>
      <c r="AJ18" s="100">
        <v>12</v>
      </c>
      <c r="AK18" s="97"/>
      <c r="AL18" s="97"/>
      <c r="AM18" s="97"/>
      <c r="AN18" s="97"/>
      <c r="AO18" s="99"/>
      <c r="AP18" s="99"/>
      <c r="AQ18" s="99" t="s">
        <v>216</v>
      </c>
      <c r="AR18" s="99" t="s">
        <v>216</v>
      </c>
      <c r="AS18" s="101" t="s">
        <v>199</v>
      </c>
      <c r="AT18" s="101" t="s">
        <v>199</v>
      </c>
      <c r="AU18" s="101" t="s">
        <v>199</v>
      </c>
      <c r="AV18" s="101" t="s">
        <v>199</v>
      </c>
      <c r="AW18" s="130" t="s">
        <v>217</v>
      </c>
      <c r="AX18" s="130" t="s">
        <v>217</v>
      </c>
      <c r="AY18" s="130" t="s">
        <v>217</v>
      </c>
      <c r="AZ18" s="130" t="s">
        <v>217</v>
      </c>
      <c r="BA18" s="130" t="s">
        <v>217</v>
      </c>
      <c r="BB18" s="98">
        <v>34</v>
      </c>
      <c r="BC18" s="98">
        <v>6</v>
      </c>
      <c r="BD18" s="98">
        <v>4</v>
      </c>
      <c r="BE18" s="100"/>
      <c r="BF18" s="100"/>
      <c r="BG18" s="100"/>
      <c r="BH18" s="98">
        <v>8</v>
      </c>
      <c r="BI18" s="98">
        <f>SUM(BB18:BH18)</f>
        <v>52</v>
      </c>
      <c r="BJ18" s="102" t="s">
        <v>198</v>
      </c>
      <c r="BK18" s="82"/>
    </row>
    <row r="19" spans="1:65" ht="18.75">
      <c r="A19" s="103" t="s">
        <v>200</v>
      </c>
      <c r="B19" s="104"/>
      <c r="C19" s="104"/>
      <c r="D19" s="104"/>
      <c r="E19" s="104"/>
      <c r="F19" s="104"/>
      <c r="G19" s="104"/>
      <c r="H19" s="104"/>
      <c r="I19" s="153">
        <v>14</v>
      </c>
      <c r="J19" s="105"/>
      <c r="K19" s="104"/>
      <c r="L19" s="104"/>
      <c r="M19" s="104"/>
      <c r="N19" s="104"/>
      <c r="O19" s="104"/>
      <c r="P19" s="127" t="s">
        <v>216</v>
      </c>
      <c r="Q19" s="127" t="s">
        <v>216</v>
      </c>
      <c r="R19" s="127" t="s">
        <v>216</v>
      </c>
      <c r="S19" s="133" t="s">
        <v>217</v>
      </c>
      <c r="T19" s="133" t="s">
        <v>217</v>
      </c>
      <c r="U19" s="133"/>
      <c r="V19" s="127"/>
      <c r="W19" s="133"/>
      <c r="X19" s="153">
        <v>8</v>
      </c>
      <c r="Y19" s="104"/>
      <c r="Z19" s="104"/>
      <c r="AA19" s="104"/>
      <c r="AB19" s="104" t="s">
        <v>7</v>
      </c>
      <c r="AC19" s="127" t="s">
        <v>216</v>
      </c>
      <c r="AD19" s="133" t="s">
        <v>217</v>
      </c>
      <c r="AE19" s="104"/>
      <c r="AF19" s="107"/>
      <c r="AG19" s="104"/>
      <c r="AH19" s="104"/>
      <c r="AI19" s="104"/>
      <c r="AJ19" s="107">
        <v>12</v>
      </c>
      <c r="AK19" s="104"/>
      <c r="AL19" s="104"/>
      <c r="AM19" s="104"/>
      <c r="AN19" s="104"/>
      <c r="AO19" s="106"/>
      <c r="AP19" s="106"/>
      <c r="AQ19" s="106" t="s">
        <v>216</v>
      </c>
      <c r="AR19" s="106" t="s">
        <v>216</v>
      </c>
      <c r="AS19" s="90" t="s">
        <v>199</v>
      </c>
      <c r="AT19" s="90" t="s">
        <v>199</v>
      </c>
      <c r="AU19" s="90" t="s">
        <v>199</v>
      </c>
      <c r="AV19" s="90" t="s">
        <v>199</v>
      </c>
      <c r="AW19" s="131" t="s">
        <v>217</v>
      </c>
      <c r="AX19" s="131" t="s">
        <v>217</v>
      </c>
      <c r="AY19" s="131" t="s">
        <v>217</v>
      </c>
      <c r="AZ19" s="131" t="s">
        <v>217</v>
      </c>
      <c r="BA19" s="131" t="s">
        <v>217</v>
      </c>
      <c r="BB19" s="105">
        <v>34</v>
      </c>
      <c r="BC19" s="105">
        <v>6</v>
      </c>
      <c r="BD19" s="105">
        <v>4</v>
      </c>
      <c r="BE19" s="107"/>
      <c r="BF19" s="107"/>
      <c r="BG19" s="107"/>
      <c r="BH19" s="105">
        <v>8</v>
      </c>
      <c r="BI19" s="105">
        <f>SUM(BB19:BH19)</f>
        <v>52</v>
      </c>
      <c r="BJ19" s="108" t="s">
        <v>200</v>
      </c>
      <c r="BK19" s="82"/>
    </row>
    <row r="20" spans="1:65" ht="18.75">
      <c r="A20" s="103" t="s">
        <v>201</v>
      </c>
      <c r="B20" s="104"/>
      <c r="C20" s="104"/>
      <c r="D20" s="104"/>
      <c r="E20" s="104"/>
      <c r="F20" s="104"/>
      <c r="G20" s="104"/>
      <c r="H20" s="104"/>
      <c r="I20" s="153">
        <v>14</v>
      </c>
      <c r="J20" s="105"/>
      <c r="K20" s="104"/>
      <c r="L20" s="104"/>
      <c r="M20" s="104"/>
      <c r="N20" s="104"/>
      <c r="O20" s="104"/>
      <c r="P20" s="127" t="s">
        <v>216</v>
      </c>
      <c r="Q20" s="127" t="s">
        <v>216</v>
      </c>
      <c r="R20" s="127" t="s">
        <v>216</v>
      </c>
      <c r="S20" s="133" t="s">
        <v>217</v>
      </c>
      <c r="T20" s="133" t="s">
        <v>217</v>
      </c>
      <c r="U20" s="133"/>
      <c r="V20" s="127"/>
      <c r="W20" s="133"/>
      <c r="X20" s="153">
        <v>8</v>
      </c>
      <c r="Y20" s="104"/>
      <c r="Z20" s="104"/>
      <c r="AA20" s="104"/>
      <c r="AB20" s="104"/>
      <c r="AC20" s="127" t="s">
        <v>216</v>
      </c>
      <c r="AD20" s="133" t="s">
        <v>217</v>
      </c>
      <c r="AE20" s="104"/>
      <c r="AF20" s="107"/>
      <c r="AG20" s="104"/>
      <c r="AH20" s="104"/>
      <c r="AI20" s="104"/>
      <c r="AJ20" s="107">
        <v>12</v>
      </c>
      <c r="AK20" s="104"/>
      <c r="AL20" s="104"/>
      <c r="AM20" s="104"/>
      <c r="AN20" s="104"/>
      <c r="AO20" s="106"/>
      <c r="AP20" s="106"/>
      <c r="AQ20" s="106" t="s">
        <v>216</v>
      </c>
      <c r="AR20" s="106" t="s">
        <v>216</v>
      </c>
      <c r="AS20" s="90" t="s">
        <v>187</v>
      </c>
      <c r="AT20" s="90" t="s">
        <v>187</v>
      </c>
      <c r="AU20" s="90" t="s">
        <v>187</v>
      </c>
      <c r="AV20" s="90" t="s">
        <v>187</v>
      </c>
      <c r="AW20" s="131" t="s">
        <v>217</v>
      </c>
      <c r="AX20" s="131" t="s">
        <v>217</v>
      </c>
      <c r="AY20" s="131" t="s">
        <v>217</v>
      </c>
      <c r="AZ20" s="131" t="s">
        <v>217</v>
      </c>
      <c r="BA20" s="131" t="s">
        <v>217</v>
      </c>
      <c r="BB20" s="105">
        <v>34</v>
      </c>
      <c r="BC20" s="105">
        <v>6</v>
      </c>
      <c r="BD20" s="107"/>
      <c r="BE20" s="105">
        <v>4</v>
      </c>
      <c r="BF20" s="107"/>
      <c r="BG20" s="107"/>
      <c r="BH20" s="105">
        <v>8</v>
      </c>
      <c r="BI20" s="105">
        <f>SUM(BB20:BH20)</f>
        <v>52</v>
      </c>
      <c r="BJ20" s="108" t="s">
        <v>201</v>
      </c>
      <c r="BK20" s="82"/>
    </row>
    <row r="21" spans="1:65" ht="18.75">
      <c r="A21" s="103" t="s">
        <v>202</v>
      </c>
      <c r="B21" s="104"/>
      <c r="C21" s="104"/>
      <c r="D21" s="104"/>
      <c r="E21" s="104"/>
      <c r="F21" s="104"/>
      <c r="G21" s="104"/>
      <c r="H21" s="104"/>
      <c r="I21" s="153">
        <v>14</v>
      </c>
      <c r="J21" s="105"/>
      <c r="K21" s="104"/>
      <c r="L21" s="104"/>
      <c r="M21" s="104"/>
      <c r="N21" s="104"/>
      <c r="O21" s="104"/>
      <c r="P21" s="127" t="s">
        <v>216</v>
      </c>
      <c r="Q21" s="127" t="s">
        <v>216</v>
      </c>
      <c r="R21" s="127" t="s">
        <v>216</v>
      </c>
      <c r="S21" s="133" t="s">
        <v>217</v>
      </c>
      <c r="T21" s="133" t="s">
        <v>217</v>
      </c>
      <c r="U21" s="133"/>
      <c r="V21" s="127"/>
      <c r="W21" s="133"/>
      <c r="X21" s="153">
        <v>8</v>
      </c>
      <c r="Y21" s="104"/>
      <c r="Z21" s="104"/>
      <c r="AA21" s="104"/>
      <c r="AB21" s="104"/>
      <c r="AC21" s="127" t="s">
        <v>216</v>
      </c>
      <c r="AD21" s="133" t="s">
        <v>217</v>
      </c>
      <c r="AE21" s="104"/>
      <c r="AF21" s="107"/>
      <c r="AG21" s="104"/>
      <c r="AH21" s="104"/>
      <c r="AI21" s="104"/>
      <c r="AJ21" s="107">
        <v>11</v>
      </c>
      <c r="AK21" s="104"/>
      <c r="AL21" s="104"/>
      <c r="AM21" s="104"/>
      <c r="AN21" s="106"/>
      <c r="AO21" s="106"/>
      <c r="AP21" s="106" t="s">
        <v>216</v>
      </c>
      <c r="AQ21" s="106" t="s">
        <v>216</v>
      </c>
      <c r="AR21" s="90" t="s">
        <v>187</v>
      </c>
      <c r="AS21" s="90" t="s">
        <v>187</v>
      </c>
      <c r="AT21" s="90" t="s">
        <v>187</v>
      </c>
      <c r="AU21" s="90" t="s">
        <v>187</v>
      </c>
      <c r="AV21" s="90" t="s">
        <v>203</v>
      </c>
      <c r="AW21" s="131" t="s">
        <v>217</v>
      </c>
      <c r="AX21" s="131" t="s">
        <v>217</v>
      </c>
      <c r="AY21" s="131" t="s">
        <v>217</v>
      </c>
      <c r="AZ21" s="131" t="s">
        <v>217</v>
      </c>
      <c r="BA21" s="131" t="s">
        <v>217</v>
      </c>
      <c r="BB21" s="105">
        <v>33</v>
      </c>
      <c r="BC21" s="105">
        <v>6</v>
      </c>
      <c r="BD21" s="107"/>
      <c r="BE21" s="105">
        <v>4</v>
      </c>
      <c r="BF21" s="107"/>
      <c r="BG21" s="105">
        <v>1</v>
      </c>
      <c r="BH21" s="105">
        <v>8</v>
      </c>
      <c r="BI21" s="105">
        <f>SUM(BB21:BH21)</f>
        <v>52</v>
      </c>
      <c r="BJ21" s="108" t="s">
        <v>202</v>
      </c>
      <c r="BK21" s="82"/>
    </row>
    <row r="22" spans="1:65" ht="18.75">
      <c r="A22" s="103" t="s">
        <v>195</v>
      </c>
      <c r="B22" s="151">
        <v>1</v>
      </c>
      <c r="C22" s="151">
        <f>B22+1</f>
        <v>2</v>
      </c>
      <c r="D22" s="151">
        <f t="shared" ref="D22:BA22" si="3">C22+1</f>
        <v>3</v>
      </c>
      <c r="E22" s="151">
        <f t="shared" si="3"/>
        <v>4</v>
      </c>
      <c r="F22" s="151">
        <f t="shared" si="3"/>
        <v>5</v>
      </c>
      <c r="G22" s="151">
        <f t="shared" si="3"/>
        <v>6</v>
      </c>
      <c r="H22" s="151">
        <f t="shared" si="3"/>
        <v>7</v>
      </c>
      <c r="I22" s="151">
        <f t="shared" si="3"/>
        <v>8</v>
      </c>
      <c r="J22" s="151">
        <f t="shared" si="3"/>
        <v>9</v>
      </c>
      <c r="K22" s="151">
        <f t="shared" si="3"/>
        <v>10</v>
      </c>
      <c r="L22" s="151">
        <f t="shared" si="3"/>
        <v>11</v>
      </c>
      <c r="M22" s="151">
        <f t="shared" si="3"/>
        <v>12</v>
      </c>
      <c r="N22" s="151">
        <f t="shared" si="3"/>
        <v>13</v>
      </c>
      <c r="O22" s="151">
        <f t="shared" si="3"/>
        <v>14</v>
      </c>
      <c r="P22" s="151">
        <v>1</v>
      </c>
      <c r="Q22" s="151">
        <f t="shared" si="3"/>
        <v>2</v>
      </c>
      <c r="R22" s="151">
        <f t="shared" si="3"/>
        <v>3</v>
      </c>
      <c r="S22" s="151">
        <v>1</v>
      </c>
      <c r="T22" s="151">
        <f t="shared" si="3"/>
        <v>2</v>
      </c>
      <c r="U22" s="151">
        <v>1</v>
      </c>
      <c r="V22" s="151">
        <f t="shared" si="3"/>
        <v>2</v>
      </c>
      <c r="W22" s="151">
        <f t="shared" si="3"/>
        <v>3</v>
      </c>
      <c r="X22" s="151">
        <f t="shared" si="3"/>
        <v>4</v>
      </c>
      <c r="Y22" s="151">
        <f t="shared" si="3"/>
        <v>5</v>
      </c>
      <c r="Z22" s="151">
        <f t="shared" si="3"/>
        <v>6</v>
      </c>
      <c r="AA22" s="151">
        <f t="shared" si="3"/>
        <v>7</v>
      </c>
      <c r="AB22" s="151">
        <f t="shared" si="3"/>
        <v>8</v>
      </c>
      <c r="AC22" s="151">
        <v>1</v>
      </c>
      <c r="AD22" s="151">
        <v>1</v>
      </c>
      <c r="AE22" s="151">
        <v>1</v>
      </c>
      <c r="AF22" s="151">
        <f t="shared" si="3"/>
        <v>2</v>
      </c>
      <c r="AG22" s="151">
        <f t="shared" si="3"/>
        <v>3</v>
      </c>
      <c r="AH22" s="151">
        <f t="shared" si="3"/>
        <v>4</v>
      </c>
      <c r="AI22" s="151">
        <f t="shared" si="3"/>
        <v>5</v>
      </c>
      <c r="AJ22" s="151">
        <f t="shared" si="3"/>
        <v>6</v>
      </c>
      <c r="AK22" s="151">
        <f t="shared" si="3"/>
        <v>7</v>
      </c>
      <c r="AL22" s="151">
        <f t="shared" si="3"/>
        <v>8</v>
      </c>
      <c r="AM22" s="151">
        <f t="shared" si="3"/>
        <v>9</v>
      </c>
      <c r="AN22" s="151">
        <f t="shared" si="3"/>
        <v>10</v>
      </c>
      <c r="AO22" s="151">
        <f t="shared" si="3"/>
        <v>11</v>
      </c>
      <c r="AP22" s="151">
        <v>1</v>
      </c>
      <c r="AQ22" s="151">
        <v>2</v>
      </c>
      <c r="AR22" s="151">
        <v>1</v>
      </c>
      <c r="AS22" s="151">
        <f t="shared" si="3"/>
        <v>2</v>
      </c>
      <c r="AT22" s="151">
        <f t="shared" si="3"/>
        <v>3</v>
      </c>
      <c r="AU22" s="151">
        <f t="shared" si="3"/>
        <v>4</v>
      </c>
      <c r="AV22" s="151">
        <v>1</v>
      </c>
      <c r="AW22" s="151">
        <v>1</v>
      </c>
      <c r="AX22" s="151">
        <f t="shared" si="3"/>
        <v>2</v>
      </c>
      <c r="AY22" s="151">
        <f t="shared" si="3"/>
        <v>3</v>
      </c>
      <c r="AZ22" s="151">
        <f t="shared" si="3"/>
        <v>4</v>
      </c>
      <c r="BA22" s="151">
        <f t="shared" si="3"/>
        <v>5</v>
      </c>
      <c r="BB22" s="105"/>
      <c r="BC22" s="105"/>
      <c r="BD22" s="105"/>
      <c r="BE22" s="105"/>
      <c r="BF22" s="105"/>
      <c r="BG22" s="105"/>
      <c r="BH22" s="105"/>
      <c r="BI22" s="105"/>
      <c r="BJ22" s="108" t="s">
        <v>195</v>
      </c>
      <c r="BK22" s="82"/>
    </row>
    <row r="23" spans="1:65" ht="19.5" thickBot="1">
      <c r="A23" s="109" t="s">
        <v>204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2" t="s">
        <v>205</v>
      </c>
      <c r="AX23" s="112"/>
      <c r="AY23" s="112"/>
      <c r="AZ23" s="112"/>
      <c r="BA23" s="112"/>
      <c r="BB23" s="112">
        <f t="shared" ref="BB23:BI23" si="4">SUM(BB18:BB22)</f>
        <v>135</v>
      </c>
      <c r="BC23" s="112">
        <f t="shared" si="4"/>
        <v>24</v>
      </c>
      <c r="BD23" s="112">
        <f t="shared" si="4"/>
        <v>8</v>
      </c>
      <c r="BE23" s="112">
        <f t="shared" si="4"/>
        <v>8</v>
      </c>
      <c r="BF23" s="112">
        <f t="shared" si="4"/>
        <v>0</v>
      </c>
      <c r="BG23" s="112">
        <f t="shared" si="4"/>
        <v>1</v>
      </c>
      <c r="BH23" s="112">
        <f t="shared" si="4"/>
        <v>32</v>
      </c>
      <c r="BI23" s="112">
        <f t="shared" si="4"/>
        <v>208</v>
      </c>
      <c r="BJ23" s="113" t="s">
        <v>204</v>
      </c>
      <c r="BK23" s="82"/>
    </row>
    <row r="24" spans="1:65" ht="16.5" thickBot="1">
      <c r="A24" s="85"/>
      <c r="B24" s="85"/>
      <c r="C24" s="85"/>
      <c r="D24" s="85"/>
      <c r="E24" s="85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2"/>
    </row>
    <row r="25" spans="1:65" ht="16.5" customHeight="1" thickBot="1">
      <c r="A25" s="79"/>
      <c r="B25" s="79"/>
      <c r="C25" s="79"/>
      <c r="D25" s="85" t="s">
        <v>206</v>
      </c>
      <c r="E25" s="79"/>
      <c r="F25" s="114"/>
      <c r="G25" s="114"/>
      <c r="H25" s="114"/>
      <c r="I25" s="114"/>
      <c r="J25" s="114"/>
      <c r="K25" s="114"/>
      <c r="L25" s="114"/>
      <c r="M25" s="114"/>
      <c r="O25" s="114" t="s">
        <v>207</v>
      </c>
      <c r="Y25" s="115"/>
      <c r="AB25" s="114" t="s">
        <v>208</v>
      </c>
      <c r="AC25" s="114"/>
      <c r="AD25" s="114"/>
      <c r="AE25" s="114"/>
      <c r="AF25" s="114"/>
      <c r="AG25" s="114"/>
      <c r="AH25" s="114"/>
      <c r="AI25" s="114"/>
      <c r="AJ25" s="81"/>
      <c r="AK25" s="116" t="s">
        <v>216</v>
      </c>
      <c r="AL25" s="81" t="s">
        <v>163</v>
      </c>
      <c r="AM25" s="81"/>
      <c r="AN25" s="81"/>
      <c r="AO25" s="86" t="s">
        <v>209</v>
      </c>
      <c r="AP25" s="86"/>
      <c r="AQ25" s="86"/>
      <c r="AR25" s="86"/>
      <c r="AS25" s="86"/>
      <c r="AT25" s="86"/>
      <c r="AU25" s="86"/>
      <c r="AV25" s="84"/>
      <c r="AW25" s="117" t="s">
        <v>199</v>
      </c>
      <c r="AY25" s="84"/>
      <c r="AZ25" s="81"/>
      <c r="BA25" s="81"/>
      <c r="BB25" s="81"/>
      <c r="BC25" s="86" t="s">
        <v>210</v>
      </c>
      <c r="BD25" s="86"/>
      <c r="BE25" s="86"/>
      <c r="BF25" s="86"/>
      <c r="BG25" s="118" t="s">
        <v>187</v>
      </c>
      <c r="BI25" s="84"/>
      <c r="BJ25" s="84"/>
      <c r="BK25" s="82"/>
    </row>
    <row r="26" spans="1:65" ht="13.5" thickBot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1"/>
      <c r="BH26" s="84"/>
      <c r="BI26" s="84"/>
      <c r="BJ26" s="84"/>
      <c r="BK26" s="82"/>
    </row>
    <row r="27" spans="1:65" ht="16.5" thickBo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114"/>
      <c r="L27" s="114"/>
      <c r="M27" s="114"/>
      <c r="N27" s="114"/>
      <c r="O27" s="114"/>
      <c r="P27" s="119"/>
      <c r="Q27" s="114"/>
      <c r="R27" s="114"/>
      <c r="S27" s="86"/>
      <c r="T27" s="86"/>
      <c r="U27" s="81"/>
      <c r="V27" s="120"/>
      <c r="W27" s="81" t="s">
        <v>163</v>
      </c>
      <c r="X27" s="81" t="s">
        <v>163</v>
      </c>
      <c r="Y27" s="114" t="s">
        <v>211</v>
      </c>
      <c r="Z27" s="114"/>
      <c r="AA27" s="121"/>
      <c r="AB27" s="119"/>
      <c r="AC27" s="114"/>
      <c r="AD27" s="114"/>
      <c r="AE27" s="114"/>
      <c r="AF27" s="114"/>
      <c r="AG27" s="114"/>
      <c r="AH27" s="114"/>
      <c r="AI27" s="84"/>
      <c r="AJ27" s="84"/>
      <c r="AK27" s="117" t="s">
        <v>212</v>
      </c>
      <c r="AL27" s="84"/>
      <c r="AM27" s="84"/>
      <c r="AN27" s="84"/>
      <c r="AO27" s="114" t="s">
        <v>213</v>
      </c>
      <c r="AP27" s="114"/>
      <c r="AQ27" s="114"/>
      <c r="AR27" s="119"/>
      <c r="AS27" s="114"/>
      <c r="AT27" s="114"/>
      <c r="AU27" s="117" t="s">
        <v>203</v>
      </c>
      <c r="AV27" s="84"/>
      <c r="AX27" s="84"/>
      <c r="AY27" s="84"/>
      <c r="AZ27" s="84"/>
      <c r="BA27" s="84"/>
      <c r="BB27" s="84"/>
      <c r="BC27" s="86" t="s">
        <v>218</v>
      </c>
      <c r="BD27" s="86"/>
      <c r="BE27" s="86"/>
      <c r="BF27" s="86"/>
      <c r="BG27" s="134" t="s">
        <v>217</v>
      </c>
      <c r="BH27" s="84"/>
      <c r="BI27" s="84"/>
      <c r="BJ27" s="84"/>
      <c r="BK27" s="82"/>
    </row>
    <row r="30" spans="1:65">
      <c r="AP30" s="122"/>
      <c r="BM30" s="122"/>
    </row>
  </sheetData>
  <mergeCells count="30">
    <mergeCell ref="T9:AZ9"/>
    <mergeCell ref="AC4:AL4"/>
    <mergeCell ref="AN4:AW4"/>
    <mergeCell ref="A14:A17"/>
    <mergeCell ref="B1:M1"/>
    <mergeCell ref="R1:Z1"/>
    <mergeCell ref="A3:O3"/>
    <mergeCell ref="A4:O4"/>
    <mergeCell ref="R4:AA4"/>
    <mergeCell ref="R3:AA3"/>
    <mergeCell ref="R2:AA2"/>
    <mergeCell ref="AN1:AV1"/>
    <mergeCell ref="AC1:AK1"/>
    <mergeCell ref="AN3:AW3"/>
    <mergeCell ref="BC14:BC17"/>
    <mergeCell ref="BD14:BD17"/>
    <mergeCell ref="AC3:AL3"/>
    <mergeCell ref="AC2:AL2"/>
    <mergeCell ref="BJ14:BJ17"/>
    <mergeCell ref="AY2:BJ2"/>
    <mergeCell ref="BB4:BH4"/>
    <mergeCell ref="BH14:BH17"/>
    <mergeCell ref="BI14:BI17"/>
    <mergeCell ref="BE14:BE17"/>
    <mergeCell ref="BG14:BG17"/>
    <mergeCell ref="BF14:BF17"/>
    <mergeCell ref="AN2:AW2"/>
    <mergeCell ref="AW14:BA14"/>
    <mergeCell ref="AJ14:AN14"/>
    <mergeCell ref="AS14:AV14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41"/>
  <sheetViews>
    <sheetView showZeros="0" tabSelected="1" view="pageBreakPreview" topLeftCell="A13" zoomScaleNormal="95" zoomScaleSheetLayoutView="100" workbookViewId="0">
      <selection activeCell="A24" sqref="A24:BA24"/>
    </sheetView>
  </sheetViews>
  <sheetFormatPr defaultRowHeight="12.75"/>
  <cols>
    <col min="1" max="1" width="9.140625" style="270"/>
    <col min="2" max="2" width="3.7109375" style="270" customWidth="1"/>
    <col min="3" max="3" width="3.5703125" style="270" customWidth="1"/>
    <col min="4" max="4" width="3.28515625" style="270" customWidth="1"/>
    <col min="5" max="7" width="3.5703125" style="270" customWidth="1"/>
    <col min="8" max="9" width="3.42578125" style="270" customWidth="1"/>
    <col min="10" max="10" width="3.5703125" style="270" customWidth="1"/>
    <col min="11" max="11" width="3.140625" style="270" customWidth="1"/>
    <col min="12" max="14" width="3.5703125" style="270" customWidth="1"/>
    <col min="15" max="15" width="3.140625" style="270" customWidth="1"/>
    <col min="16" max="23" width="3.5703125" style="270" customWidth="1"/>
    <col min="24" max="24" width="3.140625" style="270" customWidth="1"/>
    <col min="25" max="27" width="3.5703125" style="270" customWidth="1"/>
    <col min="28" max="28" width="3.140625" style="270" customWidth="1"/>
    <col min="29" max="40" width="3.5703125" style="270" customWidth="1"/>
    <col min="41" max="41" width="3.140625" style="270" customWidth="1"/>
    <col min="42" max="49" width="3.5703125" style="270" customWidth="1"/>
    <col min="50" max="50" width="3.140625" style="270" customWidth="1"/>
    <col min="51" max="53" width="3.5703125" style="270" customWidth="1"/>
    <col min="54" max="16384" width="9.140625" style="270"/>
  </cols>
  <sheetData>
    <row r="1" spans="1:53" ht="25.5" customHeight="1">
      <c r="A1" s="509" t="s">
        <v>288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509"/>
      <c r="AH1" s="509"/>
      <c r="AI1" s="509"/>
      <c r="AJ1" s="509"/>
      <c r="AK1" s="509"/>
      <c r="AL1" s="509"/>
      <c r="AM1" s="509"/>
      <c r="AN1" s="509"/>
      <c r="AO1" s="509"/>
      <c r="AP1" s="509"/>
      <c r="AQ1" s="509"/>
      <c r="AR1" s="509"/>
      <c r="AS1" s="509"/>
      <c r="AT1" s="509"/>
      <c r="AU1" s="509"/>
      <c r="AV1" s="509"/>
      <c r="AW1" s="509"/>
      <c r="AX1" s="509"/>
      <c r="AY1" s="509"/>
      <c r="AZ1" s="509"/>
      <c r="BA1" s="509"/>
    </row>
    <row r="2" spans="1:53" ht="21.75" customHeight="1">
      <c r="A2" s="509" t="s">
        <v>280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509"/>
      <c r="W2" s="509"/>
      <c r="X2" s="509"/>
      <c r="Y2" s="509"/>
      <c r="Z2" s="509"/>
      <c r="AA2" s="509"/>
      <c r="AB2" s="509"/>
      <c r="AC2" s="509"/>
      <c r="AD2" s="509"/>
      <c r="AE2" s="509"/>
      <c r="AF2" s="509"/>
      <c r="AG2" s="509"/>
      <c r="AH2" s="509"/>
      <c r="AI2" s="509"/>
      <c r="AJ2" s="509"/>
      <c r="AK2" s="509"/>
      <c r="AL2" s="509"/>
      <c r="AM2" s="509"/>
      <c r="AN2" s="509"/>
      <c r="AO2" s="509"/>
      <c r="AP2" s="509"/>
      <c r="AQ2" s="509"/>
      <c r="AR2" s="509"/>
      <c r="AS2" s="509"/>
      <c r="AT2" s="509"/>
      <c r="AU2" s="509"/>
      <c r="AV2" s="509"/>
      <c r="AW2" s="509"/>
      <c r="AX2" s="509"/>
      <c r="AY2" s="509"/>
      <c r="AZ2" s="509"/>
      <c r="BA2" s="509"/>
    </row>
    <row r="3" spans="1:53" ht="18.75" customHeight="1">
      <c r="A3" s="509" t="s">
        <v>318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  <c r="AU3" s="509"/>
      <c r="AV3" s="509"/>
      <c r="AW3" s="509"/>
      <c r="AX3" s="509"/>
      <c r="AY3" s="509"/>
      <c r="AZ3" s="509"/>
      <c r="BA3" s="509"/>
    </row>
    <row r="4" spans="1:53" s="189" customFormat="1" ht="18.75">
      <c r="A4" s="187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AI4" s="416" t="s">
        <v>294</v>
      </c>
      <c r="AK4" s="416"/>
      <c r="AL4" s="416"/>
      <c r="AM4" s="416"/>
      <c r="AN4" s="416"/>
      <c r="AO4" s="416"/>
      <c r="AP4" s="416"/>
      <c r="AQ4" s="416"/>
      <c r="AR4" s="416"/>
      <c r="AS4" s="416"/>
      <c r="AT4" s="416"/>
      <c r="AU4" s="416"/>
      <c r="AV4" s="416"/>
      <c r="AW4" s="416"/>
      <c r="AX4" s="416"/>
    </row>
    <row r="5" spans="1:53" s="189" customFormat="1" ht="18.75">
      <c r="A5" s="187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AI5" s="187" t="s">
        <v>281</v>
      </c>
      <c r="AK5" s="180"/>
      <c r="AL5" s="180"/>
      <c r="AM5" s="180"/>
      <c r="AN5" s="180"/>
      <c r="AO5" s="180"/>
      <c r="AP5" s="180"/>
      <c r="AQ5" s="180"/>
      <c r="AR5" s="180"/>
      <c r="AS5" s="416"/>
      <c r="AT5" s="416"/>
      <c r="AU5" s="416"/>
      <c r="AV5" s="416"/>
      <c r="AW5" s="416"/>
      <c r="AX5" s="416"/>
    </row>
    <row r="6" spans="1:53" s="189" customFormat="1" ht="18.75">
      <c r="A6" s="187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AI6" s="187" t="s">
        <v>403</v>
      </c>
      <c r="AV6" s="416"/>
      <c r="AW6" s="416"/>
      <c r="AX6" s="416"/>
    </row>
    <row r="7" spans="1:53" s="189" customFormat="1" ht="18.75">
      <c r="A7" s="187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AI7" s="187" t="s">
        <v>328</v>
      </c>
      <c r="AV7" s="416"/>
      <c r="AW7" s="416"/>
      <c r="AX7" s="416"/>
    </row>
    <row r="8" spans="1:53" s="189" customFormat="1" ht="18.75">
      <c r="A8" s="187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AI8" s="187" t="s">
        <v>386</v>
      </c>
      <c r="AV8" s="416"/>
      <c r="AW8" s="416"/>
      <c r="AX8" s="416"/>
    </row>
    <row r="9" spans="1:53" s="189" customFormat="1" ht="18.75">
      <c r="A9" s="187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AI9" s="187"/>
      <c r="AV9" s="416"/>
      <c r="AW9" s="416"/>
      <c r="AX9" s="416"/>
    </row>
    <row r="10" spans="1:53" s="189" customFormat="1" ht="18.75">
      <c r="A10" s="187"/>
      <c r="AI10" s="416" t="s">
        <v>300</v>
      </c>
      <c r="AK10" s="416"/>
      <c r="AL10" s="416"/>
      <c r="AM10" s="416"/>
      <c r="AN10" s="416"/>
      <c r="AO10" s="416"/>
      <c r="AP10" s="416"/>
      <c r="AQ10" s="416"/>
      <c r="AR10" s="416"/>
      <c r="AS10" s="416"/>
      <c r="AT10" s="416"/>
      <c r="AU10" s="416"/>
      <c r="AV10" s="416"/>
      <c r="AW10" s="416"/>
      <c r="AX10" s="416"/>
    </row>
    <row r="11" spans="1:53" ht="20.25">
      <c r="A11" s="510" t="s">
        <v>282</v>
      </c>
      <c r="B11" s="510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0"/>
      <c r="AG11" s="510"/>
      <c r="AH11" s="510"/>
      <c r="AI11" s="510"/>
      <c r="AJ11" s="510"/>
      <c r="AK11" s="510"/>
      <c r="AL11" s="510"/>
      <c r="AM11" s="510"/>
      <c r="AN11" s="510"/>
      <c r="AO11" s="510"/>
      <c r="AP11" s="510"/>
      <c r="AQ11" s="510"/>
      <c r="AR11" s="510"/>
      <c r="AS11" s="510"/>
      <c r="AT11" s="510"/>
      <c r="AU11" s="510"/>
      <c r="AV11" s="510"/>
      <c r="AW11" s="510"/>
      <c r="AX11" s="510"/>
      <c r="AY11" s="510"/>
      <c r="AZ11" s="510"/>
      <c r="BA11" s="510"/>
    </row>
    <row r="12" spans="1:53" ht="18.75">
      <c r="A12" s="455" t="s">
        <v>383</v>
      </c>
      <c r="B12" s="455"/>
      <c r="C12" s="455"/>
      <c r="D12" s="455"/>
      <c r="E12" s="455"/>
      <c r="F12" s="455"/>
      <c r="G12" s="455"/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5"/>
      <c r="AC12" s="455"/>
      <c r="AD12" s="455"/>
      <c r="AE12" s="455"/>
      <c r="AF12" s="455"/>
      <c r="AG12" s="455"/>
      <c r="AH12" s="455"/>
      <c r="AI12" s="455"/>
      <c r="AJ12" s="455"/>
      <c r="AK12" s="455"/>
      <c r="AL12" s="455"/>
      <c r="AM12" s="455"/>
      <c r="AN12" s="455"/>
      <c r="AO12" s="455"/>
      <c r="AP12" s="455"/>
      <c r="AQ12" s="455"/>
      <c r="AR12" s="455"/>
      <c r="AS12" s="455"/>
      <c r="AT12" s="455"/>
      <c r="AU12" s="455"/>
      <c r="AV12" s="455"/>
      <c r="AW12" s="455"/>
      <c r="AX12" s="455"/>
      <c r="AY12" s="455"/>
      <c r="AZ12" s="455"/>
      <c r="BA12" s="455"/>
    </row>
    <row r="13" spans="1:53" s="189" customFormat="1" ht="18.75">
      <c r="A13" s="186"/>
      <c r="B13" s="454" t="s">
        <v>286</v>
      </c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454"/>
      <c r="U13" s="454"/>
      <c r="V13" s="454"/>
      <c r="W13" s="454"/>
      <c r="X13" s="454"/>
      <c r="Y13" s="454"/>
      <c r="Z13" s="454"/>
      <c r="AA13" s="454" t="s">
        <v>293</v>
      </c>
      <c r="AB13" s="454"/>
      <c r="AC13" s="454"/>
      <c r="AD13" s="454"/>
      <c r="AE13" s="454"/>
      <c r="AF13" s="454"/>
      <c r="AG13" s="454"/>
      <c r="AH13" s="454"/>
      <c r="AI13" s="454"/>
      <c r="AJ13" s="454"/>
      <c r="AK13" s="454"/>
      <c r="AL13" s="454"/>
      <c r="AM13" s="454"/>
      <c r="AN13" s="454"/>
      <c r="AO13" s="454"/>
      <c r="AP13" s="454"/>
      <c r="AQ13" s="454"/>
      <c r="AR13" s="454"/>
      <c r="AS13" s="454"/>
      <c r="AT13" s="454"/>
      <c r="AU13" s="454"/>
      <c r="AV13" s="454"/>
      <c r="AW13" s="454"/>
      <c r="AX13" s="454"/>
      <c r="AY13" s="454"/>
      <c r="AZ13" s="454"/>
      <c r="BA13" s="454"/>
    </row>
    <row r="14" spans="1:53" s="189" customFormat="1" ht="15.75" customHeight="1">
      <c r="A14" s="417"/>
      <c r="B14" s="454" t="s">
        <v>283</v>
      </c>
      <c r="C14" s="454"/>
      <c r="D14" s="454"/>
      <c r="E14" s="454"/>
      <c r="F14" s="454"/>
      <c r="G14" s="454"/>
      <c r="H14" s="454"/>
      <c r="I14" s="454"/>
      <c r="J14" s="454"/>
      <c r="K14" s="454"/>
      <c r="L14" s="454"/>
      <c r="M14" s="454"/>
      <c r="N14" s="454"/>
      <c r="O14" s="454"/>
      <c r="P14" s="454"/>
      <c r="Q14" s="454"/>
      <c r="R14" s="454"/>
      <c r="S14" s="454"/>
      <c r="T14" s="454"/>
      <c r="U14" s="454"/>
      <c r="V14" s="454"/>
      <c r="W14" s="454"/>
      <c r="X14" s="454"/>
      <c r="Y14" s="454"/>
      <c r="Z14" s="454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  <c r="AV14" s="455"/>
      <c r="AW14" s="455"/>
      <c r="AX14" s="455"/>
      <c r="AY14" s="455"/>
      <c r="AZ14" s="455"/>
      <c r="BA14" s="455"/>
    </row>
    <row r="15" spans="1:53" s="189" customFormat="1" ht="18.75">
      <c r="A15" s="186"/>
      <c r="B15" s="454" t="s">
        <v>284</v>
      </c>
      <c r="C15" s="454"/>
      <c r="D15" s="454"/>
      <c r="E15" s="454"/>
      <c r="F15" s="454"/>
      <c r="G15" s="454"/>
      <c r="H15" s="454"/>
      <c r="I15" s="454"/>
      <c r="J15" s="454"/>
      <c r="K15" s="454"/>
      <c r="L15" s="454"/>
      <c r="M15" s="454"/>
      <c r="N15" s="454"/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4"/>
      <c r="AA15" s="455"/>
      <c r="AB15" s="455"/>
      <c r="AC15" s="455"/>
      <c r="AD15" s="455"/>
      <c r="AE15" s="455"/>
      <c r="AF15" s="455"/>
      <c r="AG15" s="455"/>
      <c r="AH15" s="455"/>
      <c r="AI15" s="455"/>
      <c r="AJ15" s="455"/>
      <c r="AK15" s="455"/>
      <c r="AL15" s="455"/>
      <c r="AM15" s="455"/>
      <c r="AN15" s="455"/>
      <c r="AO15" s="455"/>
      <c r="AP15" s="455"/>
      <c r="AQ15" s="455"/>
      <c r="AR15" s="455"/>
      <c r="AS15" s="455"/>
      <c r="AT15" s="455"/>
      <c r="AU15" s="455"/>
      <c r="AV15" s="455"/>
      <c r="AW15" s="455"/>
      <c r="AX15" s="455"/>
      <c r="AY15" s="455"/>
      <c r="AZ15" s="455"/>
      <c r="BA15" s="455"/>
    </row>
    <row r="16" spans="1:53" s="189" customFormat="1" ht="18.75">
      <c r="A16" s="186"/>
      <c r="B16" s="454" t="s">
        <v>327</v>
      </c>
      <c r="C16" s="454"/>
      <c r="D16" s="454"/>
      <c r="E16" s="454"/>
      <c r="F16" s="454"/>
      <c r="G16" s="454"/>
      <c r="H16" s="454"/>
      <c r="I16" s="454"/>
      <c r="J16" s="454"/>
      <c r="K16" s="454"/>
      <c r="L16" s="454"/>
      <c r="M16" s="454"/>
      <c r="N16" s="454"/>
      <c r="O16" s="454"/>
      <c r="P16" s="454"/>
      <c r="Q16" s="454"/>
      <c r="R16" s="454"/>
      <c r="S16" s="454"/>
      <c r="T16" s="454"/>
      <c r="U16" s="454"/>
      <c r="V16" s="454"/>
      <c r="W16" s="454"/>
      <c r="X16" s="454"/>
      <c r="Y16" s="454"/>
      <c r="Z16" s="454"/>
      <c r="AA16" s="455"/>
      <c r="AB16" s="455"/>
      <c r="AC16" s="455"/>
      <c r="AD16" s="455"/>
      <c r="AE16" s="455"/>
      <c r="AF16" s="455"/>
      <c r="AG16" s="455"/>
      <c r="AH16" s="455"/>
      <c r="AI16" s="455"/>
      <c r="AJ16" s="455"/>
      <c r="AK16" s="455"/>
      <c r="AL16" s="455"/>
      <c r="AM16" s="455"/>
      <c r="AN16" s="455"/>
      <c r="AO16" s="455"/>
      <c r="AP16" s="455"/>
      <c r="AQ16" s="455"/>
      <c r="AR16" s="455"/>
      <c r="AS16" s="455"/>
      <c r="AT16" s="455"/>
      <c r="AU16" s="455"/>
      <c r="AV16" s="455"/>
      <c r="AW16" s="455"/>
      <c r="AX16" s="455"/>
      <c r="AY16" s="455"/>
      <c r="AZ16" s="455"/>
      <c r="BA16" s="455"/>
    </row>
    <row r="17" spans="1:55" s="189" customFormat="1" ht="18.75">
      <c r="A17" s="180"/>
      <c r="B17" s="454" t="s">
        <v>326</v>
      </c>
      <c r="C17" s="454"/>
      <c r="D17" s="454"/>
      <c r="E17" s="454"/>
      <c r="F17" s="454"/>
      <c r="G17" s="454"/>
      <c r="H17" s="454"/>
      <c r="I17" s="454"/>
      <c r="J17" s="454"/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4"/>
      <c r="Z17" s="454"/>
      <c r="AA17" s="455"/>
      <c r="AB17" s="455"/>
      <c r="AC17" s="455"/>
      <c r="AD17" s="455"/>
      <c r="AE17" s="455"/>
      <c r="AF17" s="455"/>
      <c r="AG17" s="455"/>
      <c r="AH17" s="455"/>
      <c r="AI17" s="455"/>
      <c r="AJ17" s="455"/>
      <c r="AK17" s="455"/>
      <c r="AL17" s="455"/>
      <c r="AM17" s="455"/>
      <c r="AN17" s="455"/>
      <c r="AO17" s="455"/>
      <c r="AP17" s="455"/>
      <c r="AQ17" s="455"/>
      <c r="AR17" s="455"/>
      <c r="AS17" s="455"/>
      <c r="AT17" s="455"/>
      <c r="AU17" s="455"/>
      <c r="AV17" s="455"/>
      <c r="AW17" s="455"/>
      <c r="AX17" s="455"/>
      <c r="AY17" s="455"/>
      <c r="AZ17" s="455"/>
      <c r="BA17" s="455"/>
    </row>
    <row r="18" spans="1:55" s="189" customFormat="1" ht="18.75">
      <c r="A18" s="182"/>
      <c r="B18" s="454" t="s">
        <v>405</v>
      </c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  <c r="AA18" s="454" t="s">
        <v>325</v>
      </c>
      <c r="AB18" s="454"/>
      <c r="AC18" s="454"/>
      <c r="AD18" s="454"/>
      <c r="AE18" s="454"/>
      <c r="AF18" s="454"/>
      <c r="AG18" s="454"/>
      <c r="AH18" s="454"/>
      <c r="AI18" s="454"/>
      <c r="AJ18" s="454"/>
      <c r="AK18" s="454"/>
      <c r="AL18" s="454"/>
      <c r="AM18" s="454"/>
      <c r="AN18" s="454"/>
      <c r="AO18" s="454"/>
      <c r="AP18" s="454"/>
      <c r="AQ18" s="454"/>
      <c r="AR18" s="454"/>
      <c r="AS18" s="454"/>
      <c r="AT18" s="454"/>
      <c r="AU18" s="454"/>
      <c r="AV18" s="454"/>
      <c r="AW18" s="454"/>
      <c r="AX18" s="454"/>
      <c r="AY18" s="454"/>
      <c r="AZ18" s="454"/>
      <c r="BA18" s="454"/>
    </row>
    <row r="19" spans="1:55" s="189" customFormat="1" ht="15.6" customHeight="1">
      <c r="A19" s="417"/>
      <c r="B19" s="459" t="s">
        <v>324</v>
      </c>
      <c r="C19" s="459"/>
      <c r="D19" s="459"/>
      <c r="E19" s="459"/>
      <c r="F19" s="459"/>
      <c r="G19" s="459"/>
      <c r="H19" s="459"/>
      <c r="I19" s="459"/>
      <c r="J19" s="459"/>
      <c r="K19" s="459"/>
      <c r="L19" s="459"/>
      <c r="M19" s="459"/>
      <c r="N19" s="459"/>
      <c r="O19" s="459"/>
      <c r="P19" s="459"/>
      <c r="Q19" s="459"/>
      <c r="R19" s="459"/>
      <c r="S19" s="459"/>
      <c r="T19" s="459"/>
      <c r="U19" s="459"/>
      <c r="V19" s="459"/>
      <c r="W19" s="459"/>
      <c r="X19" s="459"/>
      <c r="Y19" s="459"/>
      <c r="Z19" s="459"/>
      <c r="AA19" s="451" t="s">
        <v>404</v>
      </c>
      <c r="AB19" s="451"/>
      <c r="AC19" s="451"/>
      <c r="AD19" s="451"/>
      <c r="AE19" s="451"/>
      <c r="AF19" s="451"/>
      <c r="AG19" s="451"/>
      <c r="AH19" s="451"/>
      <c r="AI19" s="451"/>
      <c r="AJ19" s="451"/>
      <c r="AK19" s="451"/>
      <c r="AL19" s="451"/>
      <c r="AM19" s="451"/>
      <c r="AN19" s="451"/>
      <c r="AO19" s="451"/>
      <c r="AP19" s="451"/>
      <c r="AQ19" s="451"/>
      <c r="AR19" s="451"/>
      <c r="AS19" s="451"/>
      <c r="AT19" s="451"/>
      <c r="AU19" s="451"/>
      <c r="AV19" s="451"/>
      <c r="AW19" s="451"/>
      <c r="AX19" s="451"/>
      <c r="AY19" s="451"/>
      <c r="AZ19" s="451"/>
      <c r="BA19" s="451"/>
    </row>
    <row r="20" spans="1:55" s="189" customFormat="1" ht="17.45" customHeight="1">
      <c r="A20" s="417"/>
      <c r="B20" s="459" t="s">
        <v>321</v>
      </c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9"/>
      <c r="O20" s="459"/>
      <c r="P20" s="459"/>
      <c r="Q20" s="459"/>
      <c r="R20" s="459"/>
      <c r="S20" s="459"/>
      <c r="T20" s="459"/>
      <c r="U20" s="459"/>
      <c r="V20" s="459"/>
      <c r="W20" s="459"/>
      <c r="X20" s="459"/>
      <c r="Y20" s="459"/>
      <c r="Z20" s="459"/>
      <c r="AA20" s="451" t="s">
        <v>400</v>
      </c>
      <c r="AB20" s="451"/>
      <c r="AC20" s="451"/>
      <c r="AD20" s="451"/>
      <c r="AE20" s="451"/>
      <c r="AF20" s="451"/>
      <c r="AG20" s="451"/>
      <c r="AH20" s="451"/>
      <c r="AI20" s="451"/>
      <c r="AJ20" s="451"/>
      <c r="AK20" s="451"/>
      <c r="AL20" s="451"/>
      <c r="AM20" s="451"/>
      <c r="AN20" s="451"/>
      <c r="AO20" s="451"/>
      <c r="AP20" s="451"/>
      <c r="AQ20" s="451"/>
      <c r="AR20" s="451"/>
      <c r="AS20" s="451"/>
      <c r="AT20" s="451"/>
      <c r="AU20" s="451"/>
      <c r="AV20" s="451"/>
      <c r="AW20" s="451"/>
      <c r="AX20" s="451"/>
      <c r="AY20" s="451"/>
      <c r="AZ20" s="451"/>
      <c r="BA20" s="451"/>
    </row>
    <row r="21" spans="1:55" s="189" customFormat="1" ht="33.6" customHeight="1">
      <c r="A21" s="181"/>
      <c r="B21" s="459" t="s">
        <v>322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  <c r="W21" s="459"/>
      <c r="X21" s="459"/>
      <c r="Y21" s="459"/>
      <c r="Z21" s="459"/>
      <c r="AA21" s="451" t="s">
        <v>323</v>
      </c>
      <c r="AB21" s="451"/>
      <c r="AC21" s="451"/>
      <c r="AD21" s="451"/>
      <c r="AE21" s="451"/>
      <c r="AF21" s="451"/>
      <c r="AG21" s="451"/>
      <c r="AH21" s="451"/>
      <c r="AI21" s="451"/>
      <c r="AJ21" s="451"/>
      <c r="AK21" s="451"/>
      <c r="AL21" s="451"/>
      <c r="AM21" s="451"/>
      <c r="AN21" s="451"/>
      <c r="AO21" s="451"/>
      <c r="AP21" s="451"/>
      <c r="AQ21" s="451"/>
      <c r="AR21" s="451"/>
      <c r="AS21" s="451"/>
      <c r="AT21" s="451"/>
      <c r="AU21" s="451"/>
      <c r="AV21" s="451"/>
      <c r="AW21" s="451"/>
      <c r="AX21" s="451"/>
      <c r="AY21" s="451"/>
      <c r="AZ21" s="451"/>
      <c r="BA21" s="451"/>
    </row>
    <row r="22" spans="1:55" s="189" customFormat="1" ht="18.75">
      <c r="A22" s="181"/>
      <c r="B22" s="454" t="s">
        <v>319</v>
      </c>
      <c r="C22" s="454"/>
      <c r="D22" s="454"/>
      <c r="E22" s="454"/>
      <c r="F22" s="454"/>
      <c r="G22" s="454"/>
      <c r="H22" s="454"/>
      <c r="I22" s="454"/>
      <c r="J22" s="454"/>
      <c r="K22" s="454"/>
      <c r="L22" s="454"/>
      <c r="M22" s="454"/>
      <c r="N22" s="454"/>
      <c r="O22" s="454"/>
      <c r="P22" s="454"/>
      <c r="Q22" s="454"/>
      <c r="R22" s="454"/>
      <c r="S22" s="454"/>
      <c r="T22" s="454"/>
      <c r="U22" s="454"/>
      <c r="V22" s="454"/>
      <c r="W22" s="454"/>
      <c r="X22" s="454"/>
      <c r="Y22" s="454"/>
      <c r="Z22" s="454"/>
      <c r="AA22" s="455"/>
      <c r="AB22" s="455"/>
      <c r="AC22" s="455"/>
      <c r="AD22" s="455"/>
      <c r="AE22" s="455"/>
      <c r="AF22" s="455"/>
      <c r="AG22" s="455"/>
      <c r="AH22" s="455"/>
      <c r="AI22" s="455"/>
      <c r="AJ22" s="455"/>
      <c r="AK22" s="455"/>
      <c r="AL22" s="455"/>
      <c r="AM22" s="455"/>
      <c r="AN22" s="455"/>
      <c r="AO22" s="455"/>
      <c r="AP22" s="455"/>
      <c r="AQ22" s="455"/>
      <c r="AR22" s="455"/>
      <c r="AS22" s="455"/>
      <c r="AT22" s="455"/>
      <c r="AU22" s="455"/>
      <c r="AV22" s="455"/>
      <c r="AW22" s="455"/>
      <c r="AX22" s="455"/>
      <c r="AY22" s="455"/>
      <c r="AZ22" s="455"/>
      <c r="BA22" s="455"/>
    </row>
    <row r="23" spans="1:55" s="189" customFormat="1" ht="18.75">
      <c r="A23" s="181"/>
      <c r="B23" s="454" t="s">
        <v>320</v>
      </c>
      <c r="C23" s="454"/>
      <c r="D23" s="454"/>
      <c r="E23" s="454"/>
      <c r="F23" s="454"/>
      <c r="G23" s="454"/>
      <c r="H23" s="454"/>
      <c r="I23" s="454"/>
      <c r="J23" s="454"/>
      <c r="K23" s="454"/>
      <c r="L23" s="454"/>
      <c r="M23" s="454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  <c r="AA23" s="455"/>
      <c r="AB23" s="455"/>
      <c r="AC23" s="455"/>
      <c r="AD23" s="455"/>
      <c r="AE23" s="455"/>
      <c r="AF23" s="455"/>
      <c r="AG23" s="455"/>
      <c r="AH23" s="455"/>
      <c r="AI23" s="455"/>
      <c r="AJ23" s="455"/>
      <c r="AK23" s="455"/>
      <c r="AL23" s="455"/>
      <c r="AM23" s="455"/>
      <c r="AN23" s="455"/>
      <c r="AO23" s="455"/>
      <c r="AP23" s="455"/>
      <c r="AQ23" s="455"/>
      <c r="AR23" s="455"/>
      <c r="AS23" s="455"/>
      <c r="AT23" s="455"/>
      <c r="AU23" s="455"/>
      <c r="AV23" s="455"/>
      <c r="AW23" s="455"/>
      <c r="AX23" s="455"/>
      <c r="AY23" s="455"/>
      <c r="AZ23" s="455"/>
      <c r="BA23" s="455"/>
    </row>
    <row r="24" spans="1:55" ht="16.5" thickBot="1">
      <c r="A24" s="515" t="s">
        <v>262</v>
      </c>
      <c r="B24" s="515"/>
      <c r="C24" s="515"/>
      <c r="D24" s="515"/>
      <c r="E24" s="515"/>
      <c r="F24" s="515"/>
      <c r="G24" s="515"/>
      <c r="H24" s="515"/>
      <c r="I24" s="515"/>
      <c r="J24" s="515"/>
      <c r="K24" s="515"/>
      <c r="L24" s="515"/>
      <c r="M24" s="515"/>
      <c r="N24" s="515"/>
      <c r="O24" s="515"/>
      <c r="P24" s="515"/>
      <c r="Q24" s="515"/>
      <c r="R24" s="515"/>
      <c r="S24" s="515"/>
      <c r="T24" s="515"/>
      <c r="U24" s="515"/>
      <c r="V24" s="515"/>
      <c r="W24" s="515"/>
      <c r="X24" s="515"/>
      <c r="Y24" s="515"/>
      <c r="Z24" s="515"/>
      <c r="AA24" s="515"/>
      <c r="AB24" s="515"/>
      <c r="AC24" s="515"/>
      <c r="AD24" s="515"/>
      <c r="AE24" s="515"/>
      <c r="AF24" s="515"/>
      <c r="AG24" s="515"/>
      <c r="AH24" s="515"/>
      <c r="AI24" s="515"/>
      <c r="AJ24" s="515"/>
      <c r="AK24" s="515"/>
      <c r="AL24" s="515"/>
      <c r="AM24" s="515"/>
      <c r="AN24" s="515"/>
      <c r="AO24" s="515"/>
      <c r="AP24" s="515"/>
      <c r="AQ24" s="515"/>
      <c r="AR24" s="515"/>
      <c r="AS24" s="515"/>
      <c r="AT24" s="515"/>
      <c r="AU24" s="515"/>
      <c r="AV24" s="515"/>
      <c r="AW24" s="515"/>
      <c r="AX24" s="515"/>
      <c r="AY24" s="515"/>
      <c r="AZ24" s="515"/>
      <c r="BA24" s="515"/>
    </row>
    <row r="25" spans="1:55" s="268" customFormat="1" ht="18.75" customHeight="1">
      <c r="A25" s="511" t="s">
        <v>377</v>
      </c>
      <c r="B25" s="514" t="s">
        <v>167</v>
      </c>
      <c r="C25" s="457"/>
      <c r="D25" s="457"/>
      <c r="E25" s="457"/>
      <c r="F25" s="458"/>
      <c r="G25" s="456" t="s">
        <v>168</v>
      </c>
      <c r="H25" s="457"/>
      <c r="I25" s="457"/>
      <c r="J25" s="458"/>
      <c r="K25" s="456" t="s">
        <v>169</v>
      </c>
      <c r="L25" s="457"/>
      <c r="M25" s="457"/>
      <c r="N25" s="458"/>
      <c r="O25" s="456" t="s">
        <v>170</v>
      </c>
      <c r="P25" s="457"/>
      <c r="Q25" s="457"/>
      <c r="R25" s="457"/>
      <c r="S25" s="458"/>
      <c r="T25" s="456" t="s">
        <v>171</v>
      </c>
      <c r="U25" s="457"/>
      <c r="V25" s="457"/>
      <c r="W25" s="458"/>
      <c r="X25" s="456" t="s">
        <v>172</v>
      </c>
      <c r="Y25" s="457"/>
      <c r="Z25" s="457"/>
      <c r="AA25" s="458"/>
      <c r="AB25" s="456" t="s">
        <v>173</v>
      </c>
      <c r="AC25" s="457"/>
      <c r="AD25" s="457"/>
      <c r="AE25" s="458"/>
      <c r="AF25" s="456" t="s">
        <v>174</v>
      </c>
      <c r="AG25" s="457"/>
      <c r="AH25" s="457"/>
      <c r="AI25" s="457"/>
      <c r="AJ25" s="458"/>
      <c r="AK25" s="456" t="s">
        <v>175</v>
      </c>
      <c r="AL25" s="457"/>
      <c r="AM25" s="457"/>
      <c r="AN25" s="458"/>
      <c r="AO25" s="456" t="s">
        <v>176</v>
      </c>
      <c r="AP25" s="457"/>
      <c r="AQ25" s="457"/>
      <c r="AR25" s="457"/>
      <c r="AS25" s="458"/>
      <c r="AT25" s="456" t="s">
        <v>177</v>
      </c>
      <c r="AU25" s="457"/>
      <c r="AV25" s="457"/>
      <c r="AW25" s="458"/>
      <c r="AX25" s="456" t="s">
        <v>178</v>
      </c>
      <c r="AY25" s="457"/>
      <c r="AZ25" s="457"/>
      <c r="BA25" s="513"/>
    </row>
    <row r="26" spans="1:55" s="268" customFormat="1" ht="18.75" customHeight="1" thickBot="1">
      <c r="A26" s="512"/>
      <c r="B26" s="421">
        <v>1</v>
      </c>
      <c r="C26" s="422">
        <f>B26+1</f>
        <v>2</v>
      </c>
      <c r="D26" s="422">
        <f t="shared" ref="D26:BA26" si="0">C26+1</f>
        <v>3</v>
      </c>
      <c r="E26" s="422">
        <f t="shared" si="0"/>
        <v>4</v>
      </c>
      <c r="F26" s="422">
        <f t="shared" si="0"/>
        <v>5</v>
      </c>
      <c r="G26" s="422">
        <f t="shared" si="0"/>
        <v>6</v>
      </c>
      <c r="H26" s="422">
        <f t="shared" si="0"/>
        <v>7</v>
      </c>
      <c r="I26" s="422">
        <f t="shared" si="0"/>
        <v>8</v>
      </c>
      <c r="J26" s="422">
        <f t="shared" si="0"/>
        <v>9</v>
      </c>
      <c r="K26" s="422">
        <f t="shared" si="0"/>
        <v>10</v>
      </c>
      <c r="L26" s="422">
        <f t="shared" si="0"/>
        <v>11</v>
      </c>
      <c r="M26" s="422">
        <f t="shared" si="0"/>
        <v>12</v>
      </c>
      <c r="N26" s="422">
        <f t="shared" si="0"/>
        <v>13</v>
      </c>
      <c r="O26" s="422">
        <f t="shared" si="0"/>
        <v>14</v>
      </c>
      <c r="P26" s="422">
        <f t="shared" si="0"/>
        <v>15</v>
      </c>
      <c r="Q26" s="422">
        <f t="shared" si="0"/>
        <v>16</v>
      </c>
      <c r="R26" s="422">
        <f t="shared" si="0"/>
        <v>17</v>
      </c>
      <c r="S26" s="422">
        <f t="shared" si="0"/>
        <v>18</v>
      </c>
      <c r="T26" s="422">
        <f t="shared" si="0"/>
        <v>19</v>
      </c>
      <c r="U26" s="422">
        <f t="shared" si="0"/>
        <v>20</v>
      </c>
      <c r="V26" s="422">
        <f t="shared" si="0"/>
        <v>21</v>
      </c>
      <c r="W26" s="422">
        <f t="shared" si="0"/>
        <v>22</v>
      </c>
      <c r="X26" s="422">
        <f t="shared" si="0"/>
        <v>23</v>
      </c>
      <c r="Y26" s="422">
        <f t="shared" si="0"/>
        <v>24</v>
      </c>
      <c r="Z26" s="422">
        <f t="shared" si="0"/>
        <v>25</v>
      </c>
      <c r="AA26" s="422">
        <f t="shared" si="0"/>
        <v>26</v>
      </c>
      <c r="AB26" s="422">
        <f t="shared" si="0"/>
        <v>27</v>
      </c>
      <c r="AC26" s="422">
        <f t="shared" si="0"/>
        <v>28</v>
      </c>
      <c r="AD26" s="422">
        <f t="shared" si="0"/>
        <v>29</v>
      </c>
      <c r="AE26" s="422">
        <f t="shared" si="0"/>
        <v>30</v>
      </c>
      <c r="AF26" s="422">
        <f t="shared" si="0"/>
        <v>31</v>
      </c>
      <c r="AG26" s="422">
        <f t="shared" si="0"/>
        <v>32</v>
      </c>
      <c r="AH26" s="422">
        <f t="shared" si="0"/>
        <v>33</v>
      </c>
      <c r="AI26" s="422">
        <f t="shared" si="0"/>
        <v>34</v>
      </c>
      <c r="AJ26" s="422">
        <f t="shared" si="0"/>
        <v>35</v>
      </c>
      <c r="AK26" s="422">
        <f t="shared" si="0"/>
        <v>36</v>
      </c>
      <c r="AL26" s="422">
        <f t="shared" si="0"/>
        <v>37</v>
      </c>
      <c r="AM26" s="422">
        <f t="shared" si="0"/>
        <v>38</v>
      </c>
      <c r="AN26" s="422">
        <f t="shared" si="0"/>
        <v>39</v>
      </c>
      <c r="AO26" s="422">
        <f t="shared" si="0"/>
        <v>40</v>
      </c>
      <c r="AP26" s="422">
        <f t="shared" si="0"/>
        <v>41</v>
      </c>
      <c r="AQ26" s="422">
        <f t="shared" si="0"/>
        <v>42</v>
      </c>
      <c r="AR26" s="422">
        <f t="shared" si="0"/>
        <v>43</v>
      </c>
      <c r="AS26" s="422">
        <f t="shared" si="0"/>
        <v>44</v>
      </c>
      <c r="AT26" s="422">
        <f t="shared" si="0"/>
        <v>45</v>
      </c>
      <c r="AU26" s="422">
        <f t="shared" si="0"/>
        <v>46</v>
      </c>
      <c r="AV26" s="422">
        <f t="shared" si="0"/>
        <v>47</v>
      </c>
      <c r="AW26" s="422">
        <f t="shared" si="0"/>
        <v>48</v>
      </c>
      <c r="AX26" s="422">
        <f t="shared" si="0"/>
        <v>49</v>
      </c>
      <c r="AY26" s="422">
        <f t="shared" si="0"/>
        <v>50</v>
      </c>
      <c r="AZ26" s="422">
        <f t="shared" si="0"/>
        <v>51</v>
      </c>
      <c r="BA26" s="423">
        <f t="shared" si="0"/>
        <v>52</v>
      </c>
    </row>
    <row r="27" spans="1:55">
      <c r="A27" s="269" t="s">
        <v>198</v>
      </c>
      <c r="B27" s="370" t="s">
        <v>296</v>
      </c>
      <c r="C27" s="371" t="s">
        <v>296</v>
      </c>
      <c r="D27" s="371" t="s">
        <v>296</v>
      </c>
      <c r="E27" s="371" t="s">
        <v>296</v>
      </c>
      <c r="F27" s="371" t="s">
        <v>296</v>
      </c>
      <c r="G27" s="371" t="s">
        <v>296</v>
      </c>
      <c r="H27" s="371" t="s">
        <v>296</v>
      </c>
      <c r="I27" s="371" t="s">
        <v>296</v>
      </c>
      <c r="J27" s="371" t="s">
        <v>296</v>
      </c>
      <c r="K27" s="371" t="s">
        <v>296</v>
      </c>
      <c r="L27" s="371" t="s">
        <v>296</v>
      </c>
      <c r="M27" s="371" t="s">
        <v>296</v>
      </c>
      <c r="N27" s="371" t="s">
        <v>296</v>
      </c>
      <c r="O27" s="371" t="s">
        <v>296</v>
      </c>
      <c r="P27" s="371" t="s">
        <v>296</v>
      </c>
      <c r="Q27" s="371" t="s">
        <v>296</v>
      </c>
      <c r="R27" s="371" t="s">
        <v>296</v>
      </c>
      <c r="S27" s="371" t="s">
        <v>296</v>
      </c>
      <c r="T27" s="371" t="s">
        <v>217</v>
      </c>
      <c r="U27" s="371" t="s">
        <v>297</v>
      </c>
      <c r="V27" s="371" t="s">
        <v>297</v>
      </c>
      <c r="W27" s="371" t="s">
        <v>297</v>
      </c>
      <c r="X27" s="371" t="s">
        <v>217</v>
      </c>
      <c r="Y27" s="371" t="s">
        <v>296</v>
      </c>
      <c r="Z27" s="371" t="s">
        <v>296</v>
      </c>
      <c r="AA27" s="371" t="s">
        <v>296</v>
      </c>
      <c r="AB27" s="371" t="s">
        <v>296</v>
      </c>
      <c r="AC27" s="371" t="s">
        <v>296</v>
      </c>
      <c r="AD27" s="371" t="s">
        <v>296</v>
      </c>
      <c r="AE27" s="371" t="s">
        <v>296</v>
      </c>
      <c r="AF27" s="371" t="s">
        <v>296</v>
      </c>
      <c r="AG27" s="371" t="s">
        <v>296</v>
      </c>
      <c r="AH27" s="371" t="s">
        <v>296</v>
      </c>
      <c r="AI27" s="371" t="s">
        <v>296</v>
      </c>
      <c r="AJ27" s="371" t="s">
        <v>296</v>
      </c>
      <c r="AK27" s="371" t="s">
        <v>296</v>
      </c>
      <c r="AL27" s="371" t="s">
        <v>296</v>
      </c>
      <c r="AM27" s="371" t="s">
        <v>296</v>
      </c>
      <c r="AN27" s="371" t="s">
        <v>296</v>
      </c>
      <c r="AO27" s="371" t="s">
        <v>296</v>
      </c>
      <c r="AP27" s="371" t="s">
        <v>297</v>
      </c>
      <c r="AQ27" s="371" t="s">
        <v>297</v>
      </c>
      <c r="AR27" s="371" t="s">
        <v>297</v>
      </c>
      <c r="AS27" s="371" t="s">
        <v>217</v>
      </c>
      <c r="AT27" s="371" t="s">
        <v>217</v>
      </c>
      <c r="AU27" s="371" t="s">
        <v>217</v>
      </c>
      <c r="AV27" s="371" t="s">
        <v>217</v>
      </c>
      <c r="AW27" s="371" t="s">
        <v>217</v>
      </c>
      <c r="AX27" s="371" t="s">
        <v>217</v>
      </c>
      <c r="AY27" s="371" t="s">
        <v>217</v>
      </c>
      <c r="AZ27" s="371" t="s">
        <v>217</v>
      </c>
      <c r="BA27" s="372" t="s">
        <v>217</v>
      </c>
    </row>
    <row r="28" spans="1:55">
      <c r="A28" s="271" t="s">
        <v>200</v>
      </c>
      <c r="B28" s="373" t="s">
        <v>296</v>
      </c>
      <c r="C28" s="374" t="s">
        <v>296</v>
      </c>
      <c r="D28" s="374" t="s">
        <v>296</v>
      </c>
      <c r="E28" s="374" t="s">
        <v>296</v>
      </c>
      <c r="F28" s="374" t="s">
        <v>296</v>
      </c>
      <c r="G28" s="374" t="s">
        <v>296</v>
      </c>
      <c r="H28" s="374" t="s">
        <v>296</v>
      </c>
      <c r="I28" s="374" t="s">
        <v>296</v>
      </c>
      <c r="J28" s="374" t="s">
        <v>296</v>
      </c>
      <c r="K28" s="374" t="s">
        <v>296</v>
      </c>
      <c r="L28" s="374" t="s">
        <v>296</v>
      </c>
      <c r="M28" s="374" t="s">
        <v>296</v>
      </c>
      <c r="N28" s="374" t="s">
        <v>296</v>
      </c>
      <c r="O28" s="374" t="s">
        <v>296</v>
      </c>
      <c r="P28" s="374" t="s">
        <v>296</v>
      </c>
      <c r="Q28" s="374" t="s">
        <v>296</v>
      </c>
      <c r="R28" s="374" t="s">
        <v>296</v>
      </c>
      <c r="S28" s="374" t="s">
        <v>296</v>
      </c>
      <c r="T28" s="374" t="s">
        <v>217</v>
      </c>
      <c r="U28" s="374" t="s">
        <v>297</v>
      </c>
      <c r="V28" s="374" t="s">
        <v>297</v>
      </c>
      <c r="W28" s="374" t="s">
        <v>297</v>
      </c>
      <c r="X28" s="374" t="s">
        <v>217</v>
      </c>
      <c r="Y28" s="374" t="s">
        <v>296</v>
      </c>
      <c r="Z28" s="374" t="s">
        <v>296</v>
      </c>
      <c r="AA28" s="374" t="s">
        <v>296</v>
      </c>
      <c r="AB28" s="374" t="s">
        <v>296</v>
      </c>
      <c r="AC28" s="374" t="s">
        <v>296</v>
      </c>
      <c r="AD28" s="374" t="s">
        <v>296</v>
      </c>
      <c r="AE28" s="374" t="s">
        <v>296</v>
      </c>
      <c r="AF28" s="374" t="s">
        <v>296</v>
      </c>
      <c r="AG28" s="374" t="s">
        <v>296</v>
      </c>
      <c r="AH28" s="374" t="s">
        <v>296</v>
      </c>
      <c r="AI28" s="374" t="s">
        <v>296</v>
      </c>
      <c r="AJ28" s="374" t="s">
        <v>296</v>
      </c>
      <c r="AK28" s="374" t="s">
        <v>296</v>
      </c>
      <c r="AL28" s="374" t="s">
        <v>296</v>
      </c>
      <c r="AM28" s="374" t="s">
        <v>296</v>
      </c>
      <c r="AN28" s="374" t="s">
        <v>296</v>
      </c>
      <c r="AO28" s="374" t="s">
        <v>296</v>
      </c>
      <c r="AP28" s="374" t="s">
        <v>297</v>
      </c>
      <c r="AQ28" s="374" t="s">
        <v>297</v>
      </c>
      <c r="AR28" s="374" t="s">
        <v>297</v>
      </c>
      <c r="AS28" s="374" t="s">
        <v>217</v>
      </c>
      <c r="AT28" s="374" t="s">
        <v>217</v>
      </c>
      <c r="AU28" s="374" t="s">
        <v>217</v>
      </c>
      <c r="AV28" s="374" t="s">
        <v>217</v>
      </c>
      <c r="AW28" s="374" t="s">
        <v>217</v>
      </c>
      <c r="AX28" s="374" t="s">
        <v>217</v>
      </c>
      <c r="AY28" s="374" t="s">
        <v>217</v>
      </c>
      <c r="AZ28" s="374" t="s">
        <v>217</v>
      </c>
      <c r="BA28" s="375" t="s">
        <v>217</v>
      </c>
    </row>
    <row r="29" spans="1:55" ht="13.5" thickBot="1">
      <c r="A29" s="272" t="s">
        <v>401</v>
      </c>
      <c r="B29" s="376" t="s">
        <v>296</v>
      </c>
      <c r="C29" s="377" t="s">
        <v>296</v>
      </c>
      <c r="D29" s="377" t="s">
        <v>296</v>
      </c>
      <c r="E29" s="377" t="s">
        <v>296</v>
      </c>
      <c r="F29" s="377" t="s">
        <v>296</v>
      </c>
      <c r="G29" s="377" t="s">
        <v>296</v>
      </c>
      <c r="H29" s="377" t="s">
        <v>296</v>
      </c>
      <c r="I29" s="377" t="s">
        <v>296</v>
      </c>
      <c r="J29" s="377" t="s">
        <v>296</v>
      </c>
      <c r="K29" s="377" t="s">
        <v>296</v>
      </c>
      <c r="L29" s="377" t="s">
        <v>296</v>
      </c>
      <c r="M29" s="377" t="s">
        <v>296</v>
      </c>
      <c r="N29" s="377" t="s">
        <v>296</v>
      </c>
      <c r="O29" s="377" t="s">
        <v>296</v>
      </c>
      <c r="P29" s="377" t="s">
        <v>296</v>
      </c>
      <c r="Q29" s="377" t="s">
        <v>296</v>
      </c>
      <c r="R29" s="377" t="s">
        <v>296</v>
      </c>
      <c r="S29" s="377" t="s">
        <v>296</v>
      </c>
      <c r="T29" s="377" t="s">
        <v>217</v>
      </c>
      <c r="U29" s="377" t="s">
        <v>297</v>
      </c>
      <c r="V29" s="377" t="s">
        <v>297</v>
      </c>
      <c r="W29" s="377" t="s">
        <v>297</v>
      </c>
      <c r="X29" s="377" t="s">
        <v>217</v>
      </c>
      <c r="Y29" s="377" t="s">
        <v>296</v>
      </c>
      <c r="Z29" s="377" t="s">
        <v>296</v>
      </c>
      <c r="AA29" s="377" t="s">
        <v>296</v>
      </c>
      <c r="AB29" s="377" t="s">
        <v>296</v>
      </c>
      <c r="AC29" s="377" t="s">
        <v>296</v>
      </c>
      <c r="AD29" s="377" t="s">
        <v>296</v>
      </c>
      <c r="AE29" s="377" t="s">
        <v>296</v>
      </c>
      <c r="AF29" s="377" t="s">
        <v>296</v>
      </c>
      <c r="AG29" s="377" t="s">
        <v>296</v>
      </c>
      <c r="AH29" s="377" t="s">
        <v>296</v>
      </c>
      <c r="AI29" s="377" t="s">
        <v>296</v>
      </c>
      <c r="AJ29" s="377" t="s">
        <v>297</v>
      </c>
      <c r="AK29" s="377" t="s">
        <v>297</v>
      </c>
      <c r="AL29" s="377" t="s">
        <v>297</v>
      </c>
      <c r="AM29" s="377" t="s">
        <v>298</v>
      </c>
      <c r="AN29" s="377" t="s">
        <v>298</v>
      </c>
      <c r="AO29" s="377" t="s">
        <v>298</v>
      </c>
      <c r="AP29" s="377" t="s">
        <v>298</v>
      </c>
      <c r="AQ29" s="377" t="s">
        <v>292</v>
      </c>
      <c r="AR29" s="377" t="s">
        <v>292</v>
      </c>
      <c r="AS29" s="377"/>
      <c r="AT29" s="377"/>
      <c r="AU29" s="377"/>
      <c r="AV29" s="377"/>
      <c r="AW29" s="377"/>
      <c r="AX29" s="377"/>
      <c r="AY29" s="377"/>
      <c r="AZ29" s="377"/>
      <c r="BA29" s="378"/>
    </row>
    <row r="30" spans="1:55" ht="17.25" customHeight="1">
      <c r="A30" s="452" t="s">
        <v>316</v>
      </c>
      <c r="B30" s="453"/>
      <c r="C30" s="453"/>
      <c r="D30" s="453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453"/>
      <c r="R30" s="453"/>
      <c r="S30" s="453"/>
      <c r="T30" s="453"/>
      <c r="U30" s="453"/>
      <c r="V30" s="453"/>
      <c r="W30" s="453"/>
      <c r="X30" s="453"/>
      <c r="Y30" s="453"/>
      <c r="Z30" s="453"/>
      <c r="AA30" s="453"/>
      <c r="AB30" s="453"/>
      <c r="AC30" s="453"/>
      <c r="AD30" s="453"/>
      <c r="AE30" s="453"/>
      <c r="AF30" s="453"/>
      <c r="AG30" s="453"/>
      <c r="AH30" s="453"/>
      <c r="AI30" s="453"/>
      <c r="AJ30" s="453"/>
      <c r="AK30" s="453"/>
      <c r="AL30" s="453"/>
      <c r="AM30" s="453"/>
      <c r="AN30" s="453"/>
      <c r="AO30" s="453"/>
      <c r="AP30" s="453"/>
      <c r="AQ30" s="453"/>
      <c r="AR30" s="453"/>
      <c r="AS30" s="453"/>
      <c r="AT30" s="453"/>
      <c r="AU30" s="453"/>
      <c r="AV30" s="453"/>
      <c r="AW30" s="453"/>
      <c r="AX30" s="453"/>
      <c r="AY30" s="453"/>
      <c r="AZ30" s="453"/>
      <c r="BA30" s="453"/>
    </row>
    <row r="31" spans="1:55" ht="16.5" thickBot="1">
      <c r="A31" s="480" t="s">
        <v>317</v>
      </c>
      <c r="B31" s="480"/>
      <c r="C31" s="480"/>
      <c r="D31" s="480"/>
      <c r="E31" s="480"/>
      <c r="F31" s="480"/>
      <c r="G31" s="480"/>
      <c r="H31" s="480"/>
      <c r="I31" s="480"/>
      <c r="J31" s="480"/>
      <c r="K31" s="480"/>
      <c r="L31" s="480"/>
      <c r="M31" s="480"/>
      <c r="N31" s="480"/>
      <c r="O31" s="480"/>
      <c r="P31" s="480"/>
      <c r="Q31" s="480"/>
      <c r="R31" s="480"/>
      <c r="S31" s="480"/>
      <c r="T31" s="480"/>
      <c r="U31" s="480"/>
      <c r="V31" s="480"/>
      <c r="W31" s="480"/>
      <c r="X31" s="480"/>
      <c r="Y31" s="480"/>
      <c r="Z31" s="480"/>
      <c r="AA31" s="480"/>
      <c r="AB31" s="480"/>
      <c r="AC31" s="480"/>
      <c r="AD31" s="480"/>
      <c r="AE31" s="480"/>
      <c r="AF31" s="480"/>
      <c r="AG31" s="480"/>
      <c r="AH31" s="480"/>
      <c r="AI31" s="480"/>
      <c r="AJ31" s="480"/>
      <c r="AK31" s="480"/>
      <c r="AL31" s="480"/>
      <c r="AM31" s="480"/>
      <c r="AN31" s="480"/>
      <c r="AO31" s="480"/>
      <c r="AP31" s="480"/>
      <c r="AQ31" s="480"/>
      <c r="AR31" s="480"/>
      <c r="AS31" s="480"/>
      <c r="AT31" s="480"/>
      <c r="AU31" s="480"/>
      <c r="AV31" s="480"/>
      <c r="AW31" s="480"/>
      <c r="AX31" s="480"/>
      <c r="AY31" s="480"/>
      <c r="AZ31" s="480"/>
      <c r="BA31" s="480"/>
      <c r="BB31" s="427"/>
      <c r="BC31" s="427"/>
    </row>
    <row r="32" spans="1:55" ht="12.75" customHeight="1">
      <c r="A32" s="489" t="s">
        <v>377</v>
      </c>
      <c r="B32" s="489" t="s">
        <v>270</v>
      </c>
      <c r="C32" s="489"/>
      <c r="D32" s="489" t="s">
        <v>272</v>
      </c>
      <c r="E32" s="489"/>
      <c r="F32" s="500" t="s">
        <v>260</v>
      </c>
      <c r="G32" s="500"/>
      <c r="H32" s="506" t="s">
        <v>307</v>
      </c>
      <c r="I32" s="506"/>
      <c r="J32" s="489" t="s">
        <v>287</v>
      </c>
      <c r="K32" s="489"/>
      <c r="L32" s="500" t="s">
        <v>185</v>
      </c>
      <c r="M32" s="500"/>
      <c r="N32" s="489" t="s">
        <v>271</v>
      </c>
      <c r="O32" s="489"/>
      <c r="P32" s="184"/>
      <c r="Q32" s="534" t="s">
        <v>136</v>
      </c>
      <c r="R32" s="535"/>
      <c r="S32" s="535"/>
      <c r="T32" s="535"/>
      <c r="U32" s="535"/>
      <c r="V32" s="535"/>
      <c r="W32" s="535"/>
      <c r="X32" s="535"/>
      <c r="Y32" s="535"/>
      <c r="Z32" s="535"/>
      <c r="AA32" s="535"/>
      <c r="AB32" s="461" t="s">
        <v>32</v>
      </c>
      <c r="AC32" s="461"/>
      <c r="AD32" s="461"/>
      <c r="AE32" s="461" t="s">
        <v>301</v>
      </c>
      <c r="AF32" s="461"/>
      <c r="AG32" s="462"/>
      <c r="AI32" s="516" t="s">
        <v>295</v>
      </c>
      <c r="AJ32" s="517"/>
      <c r="AK32" s="517"/>
      <c r="AL32" s="517"/>
      <c r="AM32" s="517"/>
      <c r="AN32" s="517"/>
      <c r="AO32" s="517"/>
      <c r="AP32" s="517"/>
      <c r="AQ32" s="517"/>
      <c r="AR32" s="517"/>
      <c r="AS32" s="517"/>
      <c r="AT32" s="517"/>
      <c r="AU32" s="517"/>
      <c r="AV32" s="517"/>
      <c r="AW32" s="518"/>
      <c r="AX32" s="483" t="s">
        <v>32</v>
      </c>
      <c r="AY32" s="483"/>
      <c r="AZ32" s="484"/>
    </row>
    <row r="33" spans="1:52" ht="59.25" customHeight="1">
      <c r="A33" s="490"/>
      <c r="B33" s="490"/>
      <c r="C33" s="490"/>
      <c r="D33" s="490"/>
      <c r="E33" s="490"/>
      <c r="F33" s="501"/>
      <c r="G33" s="501"/>
      <c r="H33" s="507"/>
      <c r="I33" s="507"/>
      <c r="J33" s="490"/>
      <c r="K33" s="490"/>
      <c r="L33" s="501"/>
      <c r="M33" s="501"/>
      <c r="N33" s="490"/>
      <c r="O33" s="490"/>
      <c r="P33" s="184"/>
      <c r="Q33" s="536"/>
      <c r="R33" s="537"/>
      <c r="S33" s="537"/>
      <c r="T33" s="537"/>
      <c r="U33" s="537"/>
      <c r="V33" s="537"/>
      <c r="W33" s="537"/>
      <c r="X33" s="537"/>
      <c r="Y33" s="537"/>
      <c r="Z33" s="537"/>
      <c r="AA33" s="537"/>
      <c r="AB33" s="463"/>
      <c r="AC33" s="463"/>
      <c r="AD33" s="463"/>
      <c r="AE33" s="463"/>
      <c r="AF33" s="463"/>
      <c r="AG33" s="464"/>
      <c r="AI33" s="519"/>
      <c r="AJ33" s="520"/>
      <c r="AK33" s="520"/>
      <c r="AL33" s="520"/>
      <c r="AM33" s="520"/>
      <c r="AN33" s="520"/>
      <c r="AO33" s="520"/>
      <c r="AP33" s="520"/>
      <c r="AQ33" s="520"/>
      <c r="AR33" s="520"/>
      <c r="AS33" s="520"/>
      <c r="AT33" s="520"/>
      <c r="AU33" s="520"/>
      <c r="AV33" s="520"/>
      <c r="AW33" s="521"/>
      <c r="AX33" s="485"/>
      <c r="AY33" s="485"/>
      <c r="AZ33" s="486"/>
    </row>
    <row r="34" spans="1:52" ht="12.75" customHeight="1">
      <c r="A34" s="491"/>
      <c r="B34" s="490"/>
      <c r="C34" s="490"/>
      <c r="D34" s="490"/>
      <c r="E34" s="490"/>
      <c r="F34" s="501"/>
      <c r="G34" s="501"/>
      <c r="H34" s="507"/>
      <c r="I34" s="507"/>
      <c r="J34" s="490"/>
      <c r="K34" s="490"/>
      <c r="L34" s="501"/>
      <c r="M34" s="501"/>
      <c r="N34" s="490"/>
      <c r="O34" s="490"/>
      <c r="P34" s="184"/>
      <c r="Q34" s="536"/>
      <c r="R34" s="537"/>
      <c r="S34" s="537"/>
      <c r="T34" s="537"/>
      <c r="U34" s="537"/>
      <c r="V34" s="537"/>
      <c r="W34" s="537"/>
      <c r="X34" s="537"/>
      <c r="Y34" s="537"/>
      <c r="Z34" s="537"/>
      <c r="AA34" s="537"/>
      <c r="AB34" s="463"/>
      <c r="AC34" s="463"/>
      <c r="AD34" s="463"/>
      <c r="AE34" s="463"/>
      <c r="AF34" s="463"/>
      <c r="AG34" s="464"/>
      <c r="AI34" s="519"/>
      <c r="AJ34" s="520"/>
      <c r="AK34" s="520"/>
      <c r="AL34" s="520"/>
      <c r="AM34" s="520"/>
      <c r="AN34" s="520"/>
      <c r="AO34" s="520"/>
      <c r="AP34" s="520"/>
      <c r="AQ34" s="520"/>
      <c r="AR34" s="520"/>
      <c r="AS34" s="520"/>
      <c r="AT34" s="520"/>
      <c r="AU34" s="520"/>
      <c r="AV34" s="520"/>
      <c r="AW34" s="521"/>
      <c r="AX34" s="485"/>
      <c r="AY34" s="485"/>
      <c r="AZ34" s="486"/>
    </row>
    <row r="35" spans="1:52" ht="34.5" customHeight="1" thickBot="1">
      <c r="A35" s="492"/>
      <c r="B35" s="495"/>
      <c r="C35" s="495"/>
      <c r="D35" s="495"/>
      <c r="E35" s="495"/>
      <c r="F35" s="502"/>
      <c r="G35" s="502"/>
      <c r="H35" s="508"/>
      <c r="I35" s="508"/>
      <c r="J35" s="495"/>
      <c r="K35" s="495"/>
      <c r="L35" s="502"/>
      <c r="M35" s="502"/>
      <c r="N35" s="495"/>
      <c r="O35" s="495"/>
      <c r="P35" s="184"/>
      <c r="Q35" s="538"/>
      <c r="R35" s="539"/>
      <c r="S35" s="539"/>
      <c r="T35" s="539"/>
      <c r="U35" s="539"/>
      <c r="V35" s="539"/>
      <c r="W35" s="539"/>
      <c r="X35" s="539"/>
      <c r="Y35" s="539"/>
      <c r="Z35" s="539"/>
      <c r="AA35" s="539"/>
      <c r="AB35" s="465"/>
      <c r="AC35" s="465"/>
      <c r="AD35" s="465"/>
      <c r="AE35" s="465"/>
      <c r="AF35" s="465"/>
      <c r="AG35" s="466"/>
      <c r="AI35" s="522"/>
      <c r="AJ35" s="523"/>
      <c r="AK35" s="523"/>
      <c r="AL35" s="523"/>
      <c r="AM35" s="523"/>
      <c r="AN35" s="523"/>
      <c r="AO35" s="523"/>
      <c r="AP35" s="523"/>
      <c r="AQ35" s="523"/>
      <c r="AR35" s="523"/>
      <c r="AS35" s="523"/>
      <c r="AT35" s="523"/>
      <c r="AU35" s="523"/>
      <c r="AV35" s="523"/>
      <c r="AW35" s="524"/>
      <c r="AX35" s="487"/>
      <c r="AY35" s="487"/>
      <c r="AZ35" s="488"/>
    </row>
    <row r="36" spans="1:52" ht="17.45" customHeight="1">
      <c r="A36" s="193" t="s">
        <v>198</v>
      </c>
      <c r="B36" s="493">
        <f>COUNTIF(B27:BA27,D27)</f>
        <v>35</v>
      </c>
      <c r="C36" s="494"/>
      <c r="D36" s="494">
        <f>COUNTIF(B27:BA27,V27)</f>
        <v>6</v>
      </c>
      <c r="E36" s="494"/>
      <c r="F36" s="494"/>
      <c r="G36" s="494"/>
      <c r="H36" s="494"/>
      <c r="I36" s="494"/>
      <c r="J36" s="494"/>
      <c r="K36" s="494"/>
      <c r="L36" s="494">
        <f>COUNTIF(B27:BA27,X27)</f>
        <v>11</v>
      </c>
      <c r="M36" s="505"/>
      <c r="N36" s="503">
        <f>SUM(B36:L36)</f>
        <v>52</v>
      </c>
      <c r="O36" s="504"/>
      <c r="P36" s="185"/>
      <c r="Q36" s="540"/>
      <c r="R36" s="541"/>
      <c r="S36" s="541"/>
      <c r="T36" s="541"/>
      <c r="U36" s="541"/>
      <c r="V36" s="541"/>
      <c r="W36" s="541"/>
      <c r="X36" s="541"/>
      <c r="Y36" s="541"/>
      <c r="Z36" s="541"/>
      <c r="AA36" s="541"/>
      <c r="AB36" s="467"/>
      <c r="AC36" s="467"/>
      <c r="AD36" s="467"/>
      <c r="AE36" s="467"/>
      <c r="AF36" s="467"/>
      <c r="AG36" s="468"/>
      <c r="AI36" s="525" t="s">
        <v>315</v>
      </c>
      <c r="AJ36" s="526"/>
      <c r="AK36" s="526"/>
      <c r="AL36" s="526"/>
      <c r="AM36" s="526"/>
      <c r="AN36" s="526"/>
      <c r="AO36" s="526"/>
      <c r="AP36" s="526"/>
      <c r="AQ36" s="526"/>
      <c r="AR36" s="526"/>
      <c r="AS36" s="526"/>
      <c r="AT36" s="526"/>
      <c r="AU36" s="526"/>
      <c r="AV36" s="526"/>
      <c r="AW36" s="527"/>
      <c r="AX36" s="481">
        <v>8</v>
      </c>
      <c r="AY36" s="481"/>
      <c r="AZ36" s="482"/>
    </row>
    <row r="37" spans="1:52" ht="19.5" customHeight="1" thickBot="1">
      <c r="A37" s="194" t="s">
        <v>200</v>
      </c>
      <c r="B37" s="496">
        <f>COUNTIF(B28:BA28,D28)</f>
        <v>35</v>
      </c>
      <c r="C37" s="471"/>
      <c r="D37" s="471">
        <f>COUNTIF(B28:BA28,V28)</f>
        <v>6</v>
      </c>
      <c r="E37" s="471"/>
      <c r="F37" s="471"/>
      <c r="G37" s="471"/>
      <c r="H37" s="471"/>
      <c r="I37" s="471"/>
      <c r="J37" s="471"/>
      <c r="K37" s="471"/>
      <c r="L37" s="471">
        <f>COUNTIF(B28:BA28,X28)</f>
        <v>11</v>
      </c>
      <c r="M37" s="497"/>
      <c r="N37" s="498">
        <f>SUM(B37:L37)</f>
        <v>52</v>
      </c>
      <c r="O37" s="499"/>
      <c r="P37" s="185"/>
      <c r="Q37" s="542"/>
      <c r="R37" s="543"/>
      <c r="S37" s="543"/>
      <c r="T37" s="543"/>
      <c r="U37" s="543"/>
      <c r="V37" s="543"/>
      <c r="W37" s="543"/>
      <c r="X37" s="543"/>
      <c r="Y37" s="543"/>
      <c r="Z37" s="543"/>
      <c r="AA37" s="543"/>
      <c r="AB37" s="469"/>
      <c r="AC37" s="469"/>
      <c r="AD37" s="469"/>
      <c r="AE37" s="469"/>
      <c r="AF37" s="469"/>
      <c r="AG37" s="470"/>
      <c r="AI37" s="528" t="s">
        <v>306</v>
      </c>
      <c r="AJ37" s="478"/>
      <c r="AK37" s="478"/>
      <c r="AL37" s="478"/>
      <c r="AM37" s="478"/>
      <c r="AN37" s="478"/>
      <c r="AO37" s="478"/>
      <c r="AP37" s="478"/>
      <c r="AQ37" s="478"/>
      <c r="AR37" s="478"/>
      <c r="AS37" s="478"/>
      <c r="AT37" s="478"/>
      <c r="AU37" s="478"/>
      <c r="AV37" s="478"/>
      <c r="AW37" s="529"/>
      <c r="AX37" s="477">
        <v>8</v>
      </c>
      <c r="AY37" s="478"/>
      <c r="AZ37" s="479"/>
    </row>
    <row r="38" spans="1:52" ht="16.5" thickBot="1">
      <c r="A38" s="195" t="s">
        <v>401</v>
      </c>
      <c r="B38" s="474">
        <f>COUNTIF(B29:BA29,D29)</f>
        <v>29</v>
      </c>
      <c r="C38" s="472"/>
      <c r="D38" s="472">
        <f>COUNTIF(B29:BA29,V29)</f>
        <v>6</v>
      </c>
      <c r="E38" s="472"/>
      <c r="F38" s="472"/>
      <c r="G38" s="472"/>
      <c r="H38" s="472">
        <f>COUNTIF(B29:BA29,AP29)</f>
        <v>4</v>
      </c>
      <c r="I38" s="472"/>
      <c r="J38" s="472">
        <f>COUNTIF(B29:BA29,AR29)</f>
        <v>2</v>
      </c>
      <c r="K38" s="472"/>
      <c r="L38" s="472">
        <f>COUNTIF(B29:BA29,X29)</f>
        <v>2</v>
      </c>
      <c r="M38" s="473"/>
      <c r="N38" s="530">
        <f>SUM(B38:L38)</f>
        <v>43</v>
      </c>
      <c r="O38" s="531"/>
      <c r="P38" s="185"/>
      <c r="Q38" s="532"/>
      <c r="R38" s="533"/>
      <c r="S38" s="533"/>
      <c r="T38" s="533"/>
      <c r="U38" s="533"/>
      <c r="V38" s="533"/>
      <c r="W38" s="533"/>
      <c r="X38" s="533"/>
      <c r="Y38" s="533"/>
      <c r="Z38" s="533"/>
      <c r="AA38" s="533"/>
      <c r="AB38" s="475"/>
      <c r="AC38" s="475"/>
      <c r="AD38" s="475"/>
      <c r="AE38" s="475"/>
      <c r="AF38" s="475"/>
      <c r="AG38" s="476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</row>
    <row r="39" spans="1:52" ht="16.5" customHeight="1" thickBot="1">
      <c r="A39" s="190" t="s">
        <v>263</v>
      </c>
      <c r="B39" s="460">
        <f>SUM(B36:C38)</f>
        <v>99</v>
      </c>
      <c r="C39" s="460"/>
      <c r="D39" s="460">
        <f>SUM(D36:E38)</f>
        <v>18</v>
      </c>
      <c r="E39" s="460"/>
      <c r="F39" s="460">
        <f>SUM(F36:G38)</f>
        <v>0</v>
      </c>
      <c r="G39" s="460"/>
      <c r="H39" s="460">
        <f>SUM(H36:I38)</f>
        <v>4</v>
      </c>
      <c r="I39" s="460"/>
      <c r="J39" s="460">
        <f>SUM(J36:K38)</f>
        <v>2</v>
      </c>
      <c r="K39" s="460"/>
      <c r="L39" s="460">
        <f>SUM(L36:M38)</f>
        <v>24</v>
      </c>
      <c r="M39" s="460"/>
      <c r="N39" s="460">
        <f>SUM(N36:O38)</f>
        <v>147</v>
      </c>
      <c r="O39" s="460"/>
      <c r="P39" s="185"/>
      <c r="Q39" s="185"/>
      <c r="R39" s="185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L39" s="379"/>
    </row>
    <row r="40" spans="1:52" ht="12.75" customHeight="1">
      <c r="T40" s="428"/>
      <c r="U40" s="428"/>
      <c r="V40" s="428"/>
      <c r="W40" s="428"/>
      <c r="X40" s="428"/>
      <c r="Y40" s="191"/>
      <c r="Z40" s="191"/>
      <c r="AA40" s="191"/>
      <c r="AB40" s="191"/>
      <c r="AC40" s="191"/>
      <c r="AD40" s="191"/>
    </row>
    <row r="41" spans="1:52" ht="13.5" customHeight="1">
      <c r="T41" s="428"/>
      <c r="U41" s="428"/>
      <c r="V41" s="428"/>
      <c r="W41" s="428"/>
      <c r="X41" s="428"/>
      <c r="Y41" s="191"/>
      <c r="Z41" s="191"/>
      <c r="AA41" s="191"/>
      <c r="AB41" s="191"/>
      <c r="AC41" s="191"/>
      <c r="AD41" s="191"/>
    </row>
  </sheetData>
  <mergeCells count="97">
    <mergeCell ref="D32:E35"/>
    <mergeCell ref="F37:G37"/>
    <mergeCell ref="D37:E37"/>
    <mergeCell ref="H37:I37"/>
    <mergeCell ref="J38:K38"/>
    <mergeCell ref="AI32:AW35"/>
    <mergeCell ref="AI36:AW36"/>
    <mergeCell ref="AI37:AW37"/>
    <mergeCell ref="N38:O38"/>
    <mergeCell ref="O25:S25"/>
    <mergeCell ref="K25:N25"/>
    <mergeCell ref="Q38:AA38"/>
    <mergeCell ref="Q32:AA35"/>
    <mergeCell ref="Q36:AA36"/>
    <mergeCell ref="Q37:AA37"/>
    <mergeCell ref="X25:AA25"/>
    <mergeCell ref="A1:BA1"/>
    <mergeCell ref="A2:BA2"/>
    <mergeCell ref="A3:BA3"/>
    <mergeCell ref="A11:BA11"/>
    <mergeCell ref="AF25:AJ25"/>
    <mergeCell ref="A25:A26"/>
    <mergeCell ref="A12:BA12"/>
    <mergeCell ref="AT25:AW25"/>
    <mergeCell ref="AX25:BA25"/>
    <mergeCell ref="AK25:AN25"/>
    <mergeCell ref="B25:F25"/>
    <mergeCell ref="G25:J25"/>
    <mergeCell ref="AO25:AS25"/>
    <mergeCell ref="A24:BA24"/>
    <mergeCell ref="B13:Z13"/>
    <mergeCell ref="B14:Z14"/>
    <mergeCell ref="AA13:BA13"/>
    <mergeCell ref="J39:K39"/>
    <mergeCell ref="L32:M35"/>
    <mergeCell ref="N32:O35"/>
    <mergeCell ref="F38:G38"/>
    <mergeCell ref="F32:G35"/>
    <mergeCell ref="F36:G36"/>
    <mergeCell ref="N36:O36"/>
    <mergeCell ref="L36:M36"/>
    <mergeCell ref="H32:I35"/>
    <mergeCell ref="J36:K36"/>
    <mergeCell ref="B15:Z15"/>
    <mergeCell ref="B16:Z16"/>
    <mergeCell ref="B17:Z17"/>
    <mergeCell ref="B18:Z18"/>
    <mergeCell ref="B19:Z19"/>
    <mergeCell ref="AX37:AZ37"/>
    <mergeCell ref="A31:BA31"/>
    <mergeCell ref="AX36:AZ36"/>
    <mergeCell ref="AX32:AZ35"/>
    <mergeCell ref="A32:A35"/>
    <mergeCell ref="B36:C36"/>
    <mergeCell ref="J32:K35"/>
    <mergeCell ref="H36:I36"/>
    <mergeCell ref="B37:C37"/>
    <mergeCell ref="L37:M37"/>
    <mergeCell ref="B32:C35"/>
    <mergeCell ref="D36:E36"/>
    <mergeCell ref="AB32:AD35"/>
    <mergeCell ref="AB37:AD37"/>
    <mergeCell ref="AB36:AD36"/>
    <mergeCell ref="N37:O37"/>
    <mergeCell ref="B39:C39"/>
    <mergeCell ref="D39:E39"/>
    <mergeCell ref="F39:G39"/>
    <mergeCell ref="AE32:AG35"/>
    <mergeCell ref="AE36:AG36"/>
    <mergeCell ref="AE37:AG37"/>
    <mergeCell ref="H39:I39"/>
    <mergeCell ref="J37:K37"/>
    <mergeCell ref="L39:M39"/>
    <mergeCell ref="N39:O39"/>
    <mergeCell ref="L38:M38"/>
    <mergeCell ref="B38:C38"/>
    <mergeCell ref="D38:E38"/>
    <mergeCell ref="AB38:AD38"/>
    <mergeCell ref="AE38:AG38"/>
    <mergeCell ref="H38:I38"/>
    <mergeCell ref="AA14:BA14"/>
    <mergeCell ref="AA15:BA15"/>
    <mergeCell ref="AA16:BA16"/>
    <mergeCell ref="AA17:BA17"/>
    <mergeCell ref="AA18:BA18"/>
    <mergeCell ref="AA19:BA19"/>
    <mergeCell ref="AA20:BA20"/>
    <mergeCell ref="AA21:BA21"/>
    <mergeCell ref="A30:BA30"/>
    <mergeCell ref="B22:Z22"/>
    <mergeCell ref="AA22:BA22"/>
    <mergeCell ref="B23:Z23"/>
    <mergeCell ref="AA23:BA23"/>
    <mergeCell ref="T25:W25"/>
    <mergeCell ref="AB25:AE25"/>
    <mergeCell ref="B20:Z20"/>
    <mergeCell ref="B21:Z21"/>
  </mergeCells>
  <phoneticPr fontId="32" type="noConversion"/>
  <pageMargins left="0.31496062992125984" right="0.19685039370078741" top="0.31496062992125984" bottom="0.19685039370078741" header="0.31496062992125984" footer="0.19685039370078741"/>
  <pageSetup paperSize="9" scale="69" orientation="landscape" r:id="rId1"/>
  <headerFooter differentFirst="1" alignWithMargins="0">
    <oddHeader>&amp;C2</oddHeader>
  </headerFooter>
  <rowBreaks count="1" manualBreakCount="1">
    <brk id="42" max="5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W668"/>
  <sheetViews>
    <sheetView showGridLines="0" showZeros="0" view="pageBreakPreview" zoomScaleSheetLayoutView="100" workbookViewId="0">
      <selection sqref="A1:XFD1048576"/>
    </sheetView>
  </sheetViews>
  <sheetFormatPr defaultColWidth="9.140625" defaultRowHeight="15"/>
  <cols>
    <col min="1" max="1" width="7.28515625" style="380" customWidth="1"/>
    <col min="2" max="2" width="43.140625" style="261" customWidth="1"/>
    <col min="3" max="3" width="5.28515625" style="196" customWidth="1"/>
    <col min="4" max="4" width="6.7109375" style="196" customWidth="1"/>
    <col min="5" max="6" width="5.140625" style="196" customWidth="1"/>
    <col min="7" max="7" width="6" style="196" customWidth="1"/>
    <col min="8" max="8" width="6.42578125" style="196" customWidth="1"/>
    <col min="9" max="9" width="6.7109375" style="196" customWidth="1"/>
    <col min="10" max="10" width="6.42578125" style="196" customWidth="1"/>
    <col min="11" max="11" width="5.7109375" style="196" customWidth="1"/>
    <col min="12" max="12" width="6.85546875" style="196" customWidth="1"/>
    <col min="13" max="13" width="5.85546875" style="196" customWidth="1"/>
    <col min="14" max="14" width="6.5703125" style="196" customWidth="1"/>
    <col min="15" max="15" width="4.28515625" style="198" customWidth="1"/>
    <col min="16" max="16" width="5.28515625" style="198" customWidth="1"/>
    <col min="17" max="17" width="4.5703125" style="198" customWidth="1"/>
    <col min="18" max="18" width="5" style="198" customWidth="1"/>
    <col min="19" max="19" width="4.28515625" style="198" customWidth="1"/>
    <col min="20" max="20" width="4.85546875" style="198" customWidth="1"/>
    <col min="21" max="21" width="4.5703125" style="198" customWidth="1"/>
    <col min="22" max="22" width="5.7109375" style="425" customWidth="1"/>
    <col min="23" max="73" width="9.140625" style="196" customWidth="1"/>
    <col min="74" max="74" width="5.42578125" style="196" customWidth="1"/>
    <col min="75" max="16384" width="9.140625" style="196"/>
  </cols>
  <sheetData>
    <row r="1" spans="1:23">
      <c r="H1" s="197"/>
      <c r="I1" s="197"/>
      <c r="V1" s="198"/>
    </row>
    <row r="2" spans="1:23" ht="14.45" customHeight="1" thickBot="1">
      <c r="A2" s="546" t="s">
        <v>329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</row>
    <row r="3" spans="1:23" ht="43.9" customHeight="1">
      <c r="A3" s="576" t="s">
        <v>334</v>
      </c>
      <c r="B3" s="560" t="s">
        <v>330</v>
      </c>
      <c r="C3" s="562" t="s">
        <v>402</v>
      </c>
      <c r="D3" s="563"/>
      <c r="E3" s="563"/>
      <c r="F3" s="564"/>
      <c r="G3" s="579" t="s">
        <v>269</v>
      </c>
      <c r="H3" s="574" t="s">
        <v>264</v>
      </c>
      <c r="I3" s="574"/>
      <c r="J3" s="574"/>
      <c r="K3" s="574"/>
      <c r="L3" s="574"/>
      <c r="M3" s="574"/>
      <c r="N3" s="575"/>
      <c r="O3" s="569" t="s">
        <v>387</v>
      </c>
      <c r="P3" s="570"/>
      <c r="Q3" s="570"/>
      <c r="R3" s="570"/>
      <c r="S3" s="570"/>
      <c r="T3" s="570"/>
      <c r="U3" s="570"/>
      <c r="V3" s="571"/>
    </row>
    <row r="4" spans="1:23" ht="28.5" customHeight="1">
      <c r="A4" s="577"/>
      <c r="B4" s="561"/>
      <c r="C4" s="547" t="s">
        <v>273</v>
      </c>
      <c r="D4" s="547" t="s">
        <v>274</v>
      </c>
      <c r="E4" s="553" t="s">
        <v>289</v>
      </c>
      <c r="F4" s="553" t="s">
        <v>314</v>
      </c>
      <c r="G4" s="553"/>
      <c r="H4" s="553" t="s">
        <v>275</v>
      </c>
      <c r="I4" s="555" t="s">
        <v>277</v>
      </c>
      <c r="J4" s="555"/>
      <c r="K4" s="555"/>
      <c r="L4" s="555"/>
      <c r="M4" s="553" t="s">
        <v>285</v>
      </c>
      <c r="N4" s="556" t="s">
        <v>278</v>
      </c>
      <c r="O4" s="572" t="s">
        <v>393</v>
      </c>
      <c r="P4" s="573"/>
      <c r="Q4" s="552" t="s">
        <v>394</v>
      </c>
      <c r="R4" s="552"/>
      <c r="S4" s="552" t="s">
        <v>395</v>
      </c>
      <c r="T4" s="552"/>
      <c r="U4" s="580" t="s">
        <v>396</v>
      </c>
      <c r="V4" s="581"/>
    </row>
    <row r="5" spans="1:23" ht="20.25" customHeight="1">
      <c r="A5" s="577"/>
      <c r="B5" s="561"/>
      <c r="C5" s="547"/>
      <c r="D5" s="547"/>
      <c r="E5" s="553"/>
      <c r="F5" s="553"/>
      <c r="G5" s="553"/>
      <c r="H5" s="553"/>
      <c r="I5" s="553" t="s">
        <v>276</v>
      </c>
      <c r="J5" s="555" t="s">
        <v>265</v>
      </c>
      <c r="K5" s="555"/>
      <c r="L5" s="555"/>
      <c r="M5" s="553"/>
      <c r="N5" s="556"/>
      <c r="O5" s="558" t="s">
        <v>279</v>
      </c>
      <c r="P5" s="555"/>
      <c r="Q5" s="555"/>
      <c r="R5" s="555"/>
      <c r="S5" s="555"/>
      <c r="T5" s="555"/>
      <c r="U5" s="555"/>
      <c r="V5" s="559"/>
    </row>
    <row r="6" spans="1:23" ht="17.25" customHeight="1">
      <c r="A6" s="577"/>
      <c r="B6" s="561"/>
      <c r="C6" s="547"/>
      <c r="D6" s="547"/>
      <c r="E6" s="553"/>
      <c r="F6" s="553"/>
      <c r="G6" s="553"/>
      <c r="H6" s="553"/>
      <c r="I6" s="553"/>
      <c r="J6" s="553" t="s">
        <v>266</v>
      </c>
      <c r="K6" s="553" t="s">
        <v>290</v>
      </c>
      <c r="L6" s="553" t="s">
        <v>267</v>
      </c>
      <c r="M6" s="553"/>
      <c r="N6" s="556"/>
      <c r="O6" s="424">
        <v>1</v>
      </c>
      <c r="P6" s="425">
        <f t="shared" ref="P6:U6" si="0">O6+1</f>
        <v>2</v>
      </c>
      <c r="Q6" s="425">
        <f t="shared" si="0"/>
        <v>3</v>
      </c>
      <c r="R6" s="425">
        <f t="shared" si="0"/>
        <v>4</v>
      </c>
      <c r="S6" s="425">
        <f t="shared" si="0"/>
        <v>5</v>
      </c>
      <c r="T6" s="425">
        <f t="shared" si="0"/>
        <v>6</v>
      </c>
      <c r="U6" s="425">
        <f t="shared" si="0"/>
        <v>7</v>
      </c>
      <c r="V6" s="426">
        <v>8</v>
      </c>
      <c r="W6" s="199"/>
    </row>
    <row r="7" spans="1:23" ht="23.25" customHeight="1">
      <c r="A7" s="577"/>
      <c r="B7" s="561"/>
      <c r="C7" s="547"/>
      <c r="D7" s="547"/>
      <c r="E7" s="553"/>
      <c r="F7" s="553"/>
      <c r="G7" s="553"/>
      <c r="H7" s="553"/>
      <c r="I7" s="553"/>
      <c r="J7" s="553"/>
      <c r="K7" s="553"/>
      <c r="L7" s="553"/>
      <c r="M7" s="553"/>
      <c r="N7" s="556"/>
      <c r="O7" s="558" t="s">
        <v>291</v>
      </c>
      <c r="P7" s="555"/>
      <c r="Q7" s="555"/>
      <c r="R7" s="555"/>
      <c r="S7" s="555"/>
      <c r="T7" s="555"/>
      <c r="U7" s="555"/>
      <c r="V7" s="559"/>
      <c r="W7" s="199"/>
    </row>
    <row r="8" spans="1:23" ht="54" customHeight="1" thickBot="1">
      <c r="A8" s="578"/>
      <c r="B8" s="561"/>
      <c r="C8" s="548"/>
      <c r="D8" s="548"/>
      <c r="E8" s="554"/>
      <c r="F8" s="554"/>
      <c r="G8" s="554"/>
      <c r="H8" s="554"/>
      <c r="I8" s="554"/>
      <c r="J8" s="554"/>
      <c r="K8" s="554"/>
      <c r="L8" s="554"/>
      <c r="M8" s="554"/>
      <c r="N8" s="557"/>
      <c r="O8" s="381">
        <v>18</v>
      </c>
      <c r="P8" s="382">
        <v>17</v>
      </c>
      <c r="Q8" s="382">
        <v>18</v>
      </c>
      <c r="R8" s="382">
        <v>17</v>
      </c>
      <c r="S8" s="382">
        <v>18</v>
      </c>
      <c r="T8" s="382">
        <v>17</v>
      </c>
      <c r="U8" s="382">
        <v>18</v>
      </c>
      <c r="V8" s="383">
        <v>10</v>
      </c>
    </row>
    <row r="9" spans="1:23" ht="14.1" customHeight="1" thickBot="1">
      <c r="A9" s="384">
        <v>1</v>
      </c>
      <c r="B9" s="262">
        <f>A9+1</f>
        <v>2</v>
      </c>
      <c r="C9" s="200">
        <f t="shared" ref="C9:U9" si="1">B9+1</f>
        <v>3</v>
      </c>
      <c r="D9" s="200">
        <f t="shared" si="1"/>
        <v>4</v>
      </c>
      <c r="E9" s="201">
        <v>5</v>
      </c>
      <c r="F9" s="200">
        <v>6</v>
      </c>
      <c r="G9" s="200">
        <v>7</v>
      </c>
      <c r="H9" s="200">
        <v>8</v>
      </c>
      <c r="I9" s="200">
        <f t="shared" si="1"/>
        <v>9</v>
      </c>
      <c r="J9" s="200">
        <f t="shared" si="1"/>
        <v>10</v>
      </c>
      <c r="K9" s="200">
        <f t="shared" si="1"/>
        <v>11</v>
      </c>
      <c r="L9" s="200">
        <f t="shared" si="1"/>
        <v>12</v>
      </c>
      <c r="M9" s="200">
        <f>L9+1</f>
        <v>13</v>
      </c>
      <c r="N9" s="350">
        <f t="shared" si="1"/>
        <v>14</v>
      </c>
      <c r="O9" s="351">
        <f>N9+1</f>
        <v>15</v>
      </c>
      <c r="P9" s="202">
        <f t="shared" si="1"/>
        <v>16</v>
      </c>
      <c r="Q9" s="202">
        <f t="shared" si="1"/>
        <v>17</v>
      </c>
      <c r="R9" s="202">
        <f t="shared" si="1"/>
        <v>18</v>
      </c>
      <c r="S9" s="202">
        <f t="shared" si="1"/>
        <v>19</v>
      </c>
      <c r="T9" s="202">
        <f t="shared" si="1"/>
        <v>20</v>
      </c>
      <c r="U9" s="202">
        <f t="shared" si="1"/>
        <v>21</v>
      </c>
      <c r="V9" s="203">
        <v>22</v>
      </c>
    </row>
    <row r="10" spans="1:23" ht="14.1" customHeight="1">
      <c r="A10" s="566" t="s">
        <v>388</v>
      </c>
      <c r="B10" s="567"/>
      <c r="C10" s="567"/>
      <c r="D10" s="567"/>
      <c r="E10" s="567"/>
      <c r="F10" s="567"/>
      <c r="G10" s="567"/>
      <c r="H10" s="567"/>
      <c r="I10" s="567"/>
      <c r="J10" s="567"/>
      <c r="K10" s="567"/>
      <c r="L10" s="567"/>
      <c r="M10" s="567"/>
      <c r="N10" s="567"/>
      <c r="O10" s="567"/>
      <c r="P10" s="567"/>
      <c r="Q10" s="567"/>
      <c r="R10" s="567"/>
      <c r="S10" s="567"/>
      <c r="T10" s="567"/>
      <c r="U10" s="567"/>
      <c r="V10" s="568"/>
    </row>
    <row r="11" spans="1:23" ht="14.1" customHeight="1" thickBot="1">
      <c r="A11" s="582" t="s">
        <v>302</v>
      </c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  <c r="T11" s="583"/>
      <c r="U11" s="583"/>
      <c r="V11" s="584"/>
    </row>
    <row r="12" spans="1:23" ht="14.1" customHeight="1">
      <c r="A12" s="385" t="s">
        <v>343</v>
      </c>
      <c r="B12" s="255"/>
      <c r="C12" s="204"/>
      <c r="D12" s="204"/>
      <c r="E12" s="204"/>
      <c r="F12" s="204"/>
      <c r="G12" s="204"/>
      <c r="H12" s="205">
        <f>G12*30</f>
        <v>0</v>
      </c>
      <c r="I12" s="205">
        <f>J12+K12+L12</f>
        <v>0</v>
      </c>
      <c r="J12" s="205"/>
      <c r="K12" s="206"/>
      <c r="L12" s="206"/>
      <c r="M12" s="206"/>
      <c r="N12" s="207">
        <f>H12-I12</f>
        <v>0</v>
      </c>
      <c r="O12" s="274"/>
      <c r="P12" s="205"/>
      <c r="Q12" s="206"/>
      <c r="R12" s="206"/>
      <c r="S12" s="206"/>
      <c r="T12" s="206"/>
      <c r="U12" s="206"/>
      <c r="V12" s="208"/>
      <c r="W12" s="209">
        <f t="shared" ref="W12:W44" si="2">H12/2</f>
        <v>0</v>
      </c>
    </row>
    <row r="13" spans="1:23" ht="14.1" customHeight="1">
      <c r="A13" s="386" t="s">
        <v>344</v>
      </c>
      <c r="B13" s="257"/>
      <c r="C13" s="210"/>
      <c r="D13" s="210"/>
      <c r="E13" s="210"/>
      <c r="F13" s="210"/>
      <c r="G13" s="210"/>
      <c r="H13" s="211">
        <f>G13*30</f>
        <v>0</v>
      </c>
      <c r="I13" s="211">
        <f t="shared" ref="I13:I24" si="3">J13+K13+L13</f>
        <v>0</v>
      </c>
      <c r="J13" s="211"/>
      <c r="K13" s="212"/>
      <c r="L13" s="212"/>
      <c r="M13" s="212"/>
      <c r="N13" s="213">
        <f t="shared" ref="N13:N24" si="4">H13-I13</f>
        <v>0</v>
      </c>
      <c r="O13" s="233"/>
      <c r="P13" s="211"/>
      <c r="Q13" s="212"/>
      <c r="R13" s="212"/>
      <c r="S13" s="212"/>
      <c r="T13" s="212"/>
      <c r="U13" s="212"/>
      <c r="V13" s="214"/>
      <c r="W13" s="209">
        <f t="shared" si="2"/>
        <v>0</v>
      </c>
    </row>
    <row r="14" spans="1:23" ht="15.75" customHeight="1">
      <c r="A14" s="386" t="s">
        <v>345</v>
      </c>
      <c r="B14" s="257"/>
      <c r="C14" s="210"/>
      <c r="D14" s="210"/>
      <c r="E14" s="210"/>
      <c r="F14" s="210"/>
      <c r="G14" s="210"/>
      <c r="H14" s="211">
        <f>G14*30</f>
        <v>0</v>
      </c>
      <c r="I14" s="211">
        <f t="shared" si="3"/>
        <v>0</v>
      </c>
      <c r="J14" s="211"/>
      <c r="K14" s="212"/>
      <c r="L14" s="212"/>
      <c r="M14" s="212"/>
      <c r="N14" s="213">
        <f t="shared" si="4"/>
        <v>0</v>
      </c>
      <c r="O14" s="233"/>
      <c r="P14" s="211"/>
      <c r="Q14" s="212"/>
      <c r="R14" s="212"/>
      <c r="S14" s="212"/>
      <c r="T14" s="212"/>
      <c r="U14" s="212"/>
      <c r="V14" s="214"/>
      <c r="W14" s="209">
        <f t="shared" si="2"/>
        <v>0</v>
      </c>
    </row>
    <row r="15" spans="1:23" ht="15.75" customHeight="1">
      <c r="A15" s="386" t="s">
        <v>346</v>
      </c>
      <c r="B15" s="257"/>
      <c r="C15" s="210"/>
      <c r="D15" s="210"/>
      <c r="E15" s="210"/>
      <c r="F15" s="210"/>
      <c r="G15" s="210"/>
      <c r="H15" s="211">
        <f>G15*30</f>
        <v>0</v>
      </c>
      <c r="I15" s="211">
        <f t="shared" si="3"/>
        <v>0</v>
      </c>
      <c r="J15" s="211"/>
      <c r="K15" s="212"/>
      <c r="L15" s="212"/>
      <c r="M15" s="212"/>
      <c r="N15" s="213">
        <f t="shared" si="4"/>
        <v>0</v>
      </c>
      <c r="O15" s="215"/>
      <c r="P15" s="212"/>
      <c r="Q15" s="211">
        <f>I15/17</f>
        <v>0</v>
      </c>
      <c r="R15" s="212"/>
      <c r="S15" s="212"/>
      <c r="T15" s="212"/>
      <c r="U15" s="212"/>
      <c r="V15" s="214"/>
      <c r="W15" s="209">
        <f t="shared" si="2"/>
        <v>0</v>
      </c>
    </row>
    <row r="16" spans="1:23" ht="15.75" customHeight="1">
      <c r="A16" s="386" t="s">
        <v>347</v>
      </c>
      <c r="B16" s="257"/>
      <c r="C16" s="210"/>
      <c r="D16" s="210"/>
      <c r="E16" s="210"/>
      <c r="F16" s="210"/>
      <c r="G16" s="210"/>
      <c r="H16" s="211">
        <f t="shared" ref="H16:H24" si="5">G16*30</f>
        <v>0</v>
      </c>
      <c r="I16" s="211">
        <f t="shared" si="3"/>
        <v>0</v>
      </c>
      <c r="J16" s="211"/>
      <c r="K16" s="212"/>
      <c r="L16" s="212"/>
      <c r="M16" s="212"/>
      <c r="N16" s="213">
        <f t="shared" si="4"/>
        <v>0</v>
      </c>
      <c r="O16" s="215"/>
      <c r="P16" s="211">
        <f>I16/15</f>
        <v>0</v>
      </c>
      <c r="Q16" s="211"/>
      <c r="R16" s="212"/>
      <c r="S16" s="212"/>
      <c r="T16" s="212"/>
      <c r="U16" s="212"/>
      <c r="V16" s="214"/>
      <c r="W16" s="209">
        <f t="shared" si="2"/>
        <v>0</v>
      </c>
    </row>
    <row r="17" spans="1:23" ht="15.75" customHeight="1">
      <c r="A17" s="386" t="s">
        <v>348</v>
      </c>
      <c r="B17" s="257"/>
      <c r="C17" s="210"/>
      <c r="D17" s="210"/>
      <c r="E17" s="210"/>
      <c r="F17" s="210"/>
      <c r="G17" s="210"/>
      <c r="H17" s="211">
        <f t="shared" si="5"/>
        <v>0</v>
      </c>
      <c r="I17" s="211">
        <f t="shared" si="3"/>
        <v>0</v>
      </c>
      <c r="J17" s="211"/>
      <c r="K17" s="212"/>
      <c r="L17" s="212"/>
      <c r="M17" s="212"/>
      <c r="N17" s="213">
        <f t="shared" si="4"/>
        <v>0</v>
      </c>
      <c r="O17" s="215"/>
      <c r="P17" s="212"/>
      <c r="Q17" s="211">
        <f>I17/17</f>
        <v>0</v>
      </c>
      <c r="R17" s="212"/>
      <c r="S17" s="212"/>
      <c r="T17" s="212"/>
      <c r="U17" s="212"/>
      <c r="V17" s="214"/>
      <c r="W17" s="209">
        <f t="shared" si="2"/>
        <v>0</v>
      </c>
    </row>
    <row r="18" spans="1:23" ht="14.1" customHeight="1">
      <c r="A18" s="386" t="s">
        <v>349</v>
      </c>
      <c r="B18" s="257"/>
      <c r="C18" s="210"/>
      <c r="D18" s="210"/>
      <c r="E18" s="210"/>
      <c r="F18" s="210"/>
      <c r="G18" s="210"/>
      <c r="H18" s="211">
        <f t="shared" si="5"/>
        <v>0</v>
      </c>
      <c r="I18" s="211">
        <f t="shared" si="3"/>
        <v>0</v>
      </c>
      <c r="J18" s="211"/>
      <c r="K18" s="212"/>
      <c r="L18" s="212"/>
      <c r="M18" s="212"/>
      <c r="N18" s="213">
        <f t="shared" si="4"/>
        <v>0</v>
      </c>
      <c r="O18" s="233">
        <f>I18/18</f>
        <v>0</v>
      </c>
      <c r="P18" s="211"/>
      <c r="Q18" s="211"/>
      <c r="R18" s="212"/>
      <c r="S18" s="212"/>
      <c r="T18" s="212"/>
      <c r="U18" s="212"/>
      <c r="V18" s="214"/>
      <c r="W18" s="209">
        <f t="shared" si="2"/>
        <v>0</v>
      </c>
    </row>
    <row r="19" spans="1:23">
      <c r="A19" s="386" t="s">
        <v>350</v>
      </c>
      <c r="B19" s="257"/>
      <c r="C19" s="210"/>
      <c r="D19" s="210"/>
      <c r="E19" s="210"/>
      <c r="F19" s="210"/>
      <c r="G19" s="210"/>
      <c r="H19" s="211">
        <f t="shared" si="5"/>
        <v>0</v>
      </c>
      <c r="I19" s="211">
        <f t="shared" si="3"/>
        <v>0</v>
      </c>
      <c r="J19" s="211"/>
      <c r="K19" s="212"/>
      <c r="L19" s="212"/>
      <c r="M19" s="212"/>
      <c r="N19" s="213">
        <f t="shared" si="4"/>
        <v>0</v>
      </c>
      <c r="O19" s="233"/>
      <c r="P19" s="211">
        <f>I19/15</f>
        <v>0</v>
      </c>
      <c r="Q19" s="211"/>
      <c r="R19" s="212"/>
      <c r="S19" s="212"/>
      <c r="T19" s="212"/>
      <c r="U19" s="212"/>
      <c r="V19" s="214"/>
      <c r="W19" s="209">
        <f t="shared" si="2"/>
        <v>0</v>
      </c>
    </row>
    <row r="20" spans="1:23">
      <c r="A20" s="386" t="s">
        <v>351</v>
      </c>
      <c r="B20" s="257"/>
      <c r="C20" s="210"/>
      <c r="D20" s="210"/>
      <c r="E20" s="210"/>
      <c r="F20" s="210"/>
      <c r="G20" s="210"/>
      <c r="H20" s="211">
        <f t="shared" si="5"/>
        <v>0</v>
      </c>
      <c r="I20" s="211">
        <f t="shared" si="3"/>
        <v>0</v>
      </c>
      <c r="J20" s="211"/>
      <c r="K20" s="212"/>
      <c r="L20" s="212"/>
      <c r="M20" s="212"/>
      <c r="N20" s="213">
        <f t="shared" si="4"/>
        <v>0</v>
      </c>
      <c r="O20" s="233"/>
      <c r="P20" s="211">
        <f>I20/15</f>
        <v>0</v>
      </c>
      <c r="Q20" s="211"/>
      <c r="R20" s="212"/>
      <c r="S20" s="212"/>
      <c r="T20" s="212"/>
      <c r="U20" s="212"/>
      <c r="V20" s="214"/>
      <c r="W20" s="209">
        <f t="shared" si="2"/>
        <v>0</v>
      </c>
    </row>
    <row r="21" spans="1:23">
      <c r="A21" s="386" t="s">
        <v>352</v>
      </c>
      <c r="B21" s="263"/>
      <c r="C21" s="210"/>
      <c r="D21" s="210"/>
      <c r="E21" s="210"/>
      <c r="F21" s="210"/>
      <c r="G21" s="210"/>
      <c r="H21" s="211">
        <f t="shared" si="5"/>
        <v>0</v>
      </c>
      <c r="I21" s="211">
        <f t="shared" si="3"/>
        <v>0</v>
      </c>
      <c r="J21" s="211"/>
      <c r="K21" s="212"/>
      <c r="L21" s="212"/>
      <c r="M21" s="212"/>
      <c r="N21" s="213">
        <f t="shared" si="4"/>
        <v>0</v>
      </c>
      <c r="O21" s="215"/>
      <c r="P21" s="212"/>
      <c r="Q21" s="211"/>
      <c r="R21" s="211">
        <f>I21/17</f>
        <v>0</v>
      </c>
      <c r="S21" s="212"/>
      <c r="T21" s="212"/>
      <c r="U21" s="212"/>
      <c r="V21" s="214"/>
      <c r="W21" s="209">
        <f t="shared" si="2"/>
        <v>0</v>
      </c>
    </row>
    <row r="22" spans="1:23">
      <c r="A22" s="386" t="s">
        <v>353</v>
      </c>
      <c r="B22" s="257"/>
      <c r="C22" s="210"/>
      <c r="D22" s="210"/>
      <c r="E22" s="210"/>
      <c r="F22" s="210"/>
      <c r="G22" s="210"/>
      <c r="H22" s="211">
        <f t="shared" si="5"/>
        <v>0</v>
      </c>
      <c r="I22" s="211">
        <f t="shared" si="3"/>
        <v>0</v>
      </c>
      <c r="J22" s="211"/>
      <c r="K22" s="212"/>
      <c r="L22" s="212"/>
      <c r="M22" s="212"/>
      <c r="N22" s="213">
        <f t="shared" si="4"/>
        <v>0</v>
      </c>
      <c r="O22" s="215"/>
      <c r="P22" s="212"/>
      <c r="Q22" s="211">
        <f>I22/17</f>
        <v>0</v>
      </c>
      <c r="R22" s="211"/>
      <c r="S22" s="212"/>
      <c r="T22" s="212"/>
      <c r="U22" s="212"/>
      <c r="V22" s="214"/>
      <c r="W22" s="209">
        <f t="shared" si="2"/>
        <v>0</v>
      </c>
    </row>
    <row r="23" spans="1:23">
      <c r="A23" s="386" t="s">
        <v>354</v>
      </c>
      <c r="B23" s="257"/>
      <c r="C23" s="216"/>
      <c r="D23" s="216"/>
      <c r="E23" s="217"/>
      <c r="F23" s="217"/>
      <c r="G23" s="216"/>
      <c r="H23" s="218">
        <f>G23*30</f>
        <v>0</v>
      </c>
      <c r="I23" s="218">
        <f>J23+K23+L23</f>
        <v>0</v>
      </c>
      <c r="J23" s="218"/>
      <c r="K23" s="219"/>
      <c r="L23" s="219"/>
      <c r="M23" s="219"/>
      <c r="N23" s="213">
        <f>H23-I23</f>
        <v>0</v>
      </c>
      <c r="O23" s="215"/>
      <c r="P23" s="212"/>
      <c r="Q23" s="212"/>
      <c r="R23" s="211"/>
      <c r="S23" s="211"/>
      <c r="T23" s="211"/>
      <c r="U23" s="212"/>
      <c r="V23" s="214"/>
      <c r="W23" s="209">
        <f t="shared" si="2"/>
        <v>0</v>
      </c>
    </row>
    <row r="24" spans="1:23" ht="15" customHeight="1">
      <c r="A24" s="386" t="s">
        <v>355</v>
      </c>
      <c r="B24" s="258"/>
      <c r="C24" s="220"/>
      <c r="D24" s="221"/>
      <c r="E24" s="221"/>
      <c r="F24" s="221"/>
      <c r="G24" s="221"/>
      <c r="H24" s="222">
        <f t="shared" si="5"/>
        <v>0</v>
      </c>
      <c r="I24" s="222">
        <f t="shared" si="3"/>
        <v>0</v>
      </c>
      <c r="J24" s="222"/>
      <c r="K24" s="223"/>
      <c r="L24" s="223"/>
      <c r="M24" s="223"/>
      <c r="N24" s="224">
        <f t="shared" si="4"/>
        <v>0</v>
      </c>
      <c r="O24" s="275"/>
      <c r="P24" s="223"/>
      <c r="Q24" s="223"/>
      <c r="R24" s="222">
        <f>I24/17</f>
        <v>0</v>
      </c>
      <c r="S24" s="223"/>
      <c r="T24" s="223"/>
      <c r="U24" s="223"/>
      <c r="V24" s="276"/>
      <c r="W24" s="209">
        <f t="shared" si="2"/>
        <v>0</v>
      </c>
    </row>
    <row r="25" spans="1:23" ht="15.75" thickBot="1">
      <c r="A25" s="386" t="s">
        <v>356</v>
      </c>
      <c r="B25" s="263"/>
      <c r="C25" s="216"/>
      <c r="D25" s="216"/>
      <c r="E25" s="217"/>
      <c r="F25" s="217"/>
      <c r="G25" s="216"/>
      <c r="H25" s="218">
        <f>G25*30</f>
        <v>0</v>
      </c>
      <c r="I25" s="218">
        <f>J25+K25+L25</f>
        <v>0</v>
      </c>
      <c r="J25" s="218"/>
      <c r="K25" s="219"/>
      <c r="L25" s="219"/>
      <c r="M25" s="219"/>
      <c r="N25" s="213">
        <f>H25-I25</f>
        <v>0</v>
      </c>
      <c r="O25" s="215"/>
      <c r="P25" s="212"/>
      <c r="Q25" s="212"/>
      <c r="R25" s="211">
        <f>I25/17</f>
        <v>0</v>
      </c>
      <c r="S25" s="211"/>
      <c r="T25" s="211"/>
      <c r="U25" s="211"/>
      <c r="V25" s="214"/>
      <c r="W25" s="209">
        <f t="shared" si="2"/>
        <v>0</v>
      </c>
    </row>
    <row r="26" spans="1:23" s="229" customFormat="1" ht="28.5" customHeight="1" thickBot="1">
      <c r="A26" s="387"/>
      <c r="B26" s="264" t="s">
        <v>389</v>
      </c>
      <c r="C26" s="225">
        <f>COUNT(C12:C25)</f>
        <v>0</v>
      </c>
      <c r="D26" s="225">
        <f t="shared" ref="D26:F26" si="6">COUNT(D12:D25)</f>
        <v>0</v>
      </c>
      <c r="E26" s="225">
        <f t="shared" si="6"/>
        <v>0</v>
      </c>
      <c r="F26" s="225">
        <f t="shared" si="6"/>
        <v>0</v>
      </c>
      <c r="G26" s="226">
        <f>SUM(G12:G25)</f>
        <v>0</v>
      </c>
      <c r="H26" s="227">
        <f t="shared" ref="H26:U26" si="7">SUM(H12:H25)</f>
        <v>0</v>
      </c>
      <c r="I26" s="227">
        <f t="shared" si="7"/>
        <v>0</v>
      </c>
      <c r="J26" s="227">
        <f t="shared" si="7"/>
        <v>0</v>
      </c>
      <c r="K26" s="227">
        <f t="shared" si="7"/>
        <v>0</v>
      </c>
      <c r="L26" s="227">
        <f t="shared" si="7"/>
        <v>0</v>
      </c>
      <c r="M26" s="227">
        <f t="shared" si="7"/>
        <v>0</v>
      </c>
      <c r="N26" s="228">
        <f t="shared" si="7"/>
        <v>0</v>
      </c>
      <c r="O26" s="277">
        <f t="shared" si="7"/>
        <v>0</v>
      </c>
      <c r="P26" s="278">
        <f t="shared" si="7"/>
        <v>0</v>
      </c>
      <c r="Q26" s="278">
        <f t="shared" si="7"/>
        <v>0</v>
      </c>
      <c r="R26" s="278">
        <f t="shared" si="7"/>
        <v>0</v>
      </c>
      <c r="S26" s="278">
        <f t="shared" si="7"/>
        <v>0</v>
      </c>
      <c r="T26" s="278">
        <f t="shared" si="7"/>
        <v>0</v>
      </c>
      <c r="U26" s="278">
        <f t="shared" si="7"/>
        <v>0</v>
      </c>
      <c r="V26" s="279">
        <f>SUM(V12:V25)</f>
        <v>0</v>
      </c>
      <c r="W26" s="209">
        <f t="shared" si="2"/>
        <v>0</v>
      </c>
    </row>
    <row r="27" spans="1:23" ht="16.5" customHeight="1" thickBot="1">
      <c r="A27" s="566" t="s">
        <v>303</v>
      </c>
      <c r="B27" s="567"/>
      <c r="C27" s="567"/>
      <c r="D27" s="567"/>
      <c r="E27" s="567"/>
      <c r="F27" s="567"/>
      <c r="G27" s="567"/>
      <c r="H27" s="567"/>
      <c r="I27" s="567"/>
      <c r="J27" s="567"/>
      <c r="K27" s="567"/>
      <c r="L27" s="567"/>
      <c r="M27" s="567"/>
      <c r="N27" s="567"/>
      <c r="O27" s="567"/>
      <c r="P27" s="567"/>
      <c r="Q27" s="567"/>
      <c r="R27" s="567"/>
      <c r="S27" s="567"/>
      <c r="T27" s="567"/>
      <c r="U27" s="567"/>
      <c r="V27" s="568"/>
      <c r="W27" s="209">
        <f t="shared" si="2"/>
        <v>0</v>
      </c>
    </row>
    <row r="28" spans="1:23">
      <c r="A28" s="385" t="s">
        <v>357</v>
      </c>
      <c r="B28" s="255"/>
      <c r="C28" s="230"/>
      <c r="D28" s="230"/>
      <c r="E28" s="231"/>
      <c r="F28" s="231"/>
      <c r="G28" s="230"/>
      <c r="H28" s="205">
        <f>G28*30</f>
        <v>0</v>
      </c>
      <c r="I28" s="205">
        <f>J28+K28+L28</f>
        <v>0</v>
      </c>
      <c r="J28" s="232"/>
      <c r="K28" s="232"/>
      <c r="L28" s="232"/>
      <c r="M28" s="232"/>
      <c r="N28" s="207">
        <f>H28-I28</f>
        <v>0</v>
      </c>
      <c r="O28" s="274"/>
      <c r="P28" s="205"/>
      <c r="Q28" s="205"/>
      <c r="R28" s="205"/>
      <c r="S28" s="205"/>
      <c r="T28" s="205"/>
      <c r="U28" s="205"/>
      <c r="V28" s="208"/>
      <c r="W28" s="209">
        <f t="shared" si="2"/>
        <v>0</v>
      </c>
    </row>
    <row r="29" spans="1:23">
      <c r="A29" s="388" t="s">
        <v>358</v>
      </c>
      <c r="B29" s="257"/>
      <c r="C29" s="216"/>
      <c r="D29" s="216"/>
      <c r="E29" s="217"/>
      <c r="F29" s="217"/>
      <c r="G29" s="216"/>
      <c r="H29" s="218">
        <f t="shared" ref="H29:H38" si="8">G29*30</f>
        <v>0</v>
      </c>
      <c r="I29" s="218">
        <f t="shared" ref="I29:I38" si="9">J29+K29+L29</f>
        <v>0</v>
      </c>
      <c r="J29" s="218"/>
      <c r="K29" s="218"/>
      <c r="L29" s="218"/>
      <c r="M29" s="218"/>
      <c r="N29" s="213">
        <f t="shared" ref="N29:N38" si="10">H29-I29</f>
        <v>0</v>
      </c>
      <c r="O29" s="233"/>
      <c r="P29" s="211"/>
      <c r="Q29" s="211"/>
      <c r="R29" s="211"/>
      <c r="S29" s="211"/>
      <c r="T29" s="211"/>
      <c r="U29" s="211"/>
      <c r="V29" s="214"/>
      <c r="W29" s="209">
        <f t="shared" si="2"/>
        <v>0</v>
      </c>
    </row>
    <row r="30" spans="1:23">
      <c r="A30" s="388" t="s">
        <v>359</v>
      </c>
      <c r="B30" s="257"/>
      <c r="C30" s="216"/>
      <c r="D30" s="216"/>
      <c r="E30" s="217"/>
      <c r="F30" s="217"/>
      <c r="G30" s="216"/>
      <c r="H30" s="218">
        <f t="shared" si="8"/>
        <v>0</v>
      </c>
      <c r="I30" s="218">
        <f t="shared" si="9"/>
        <v>0</v>
      </c>
      <c r="J30" s="218"/>
      <c r="K30" s="218"/>
      <c r="L30" s="218"/>
      <c r="M30" s="218"/>
      <c r="N30" s="213">
        <f t="shared" si="10"/>
        <v>0</v>
      </c>
      <c r="O30" s="233"/>
      <c r="P30" s="211"/>
      <c r="Q30" s="211"/>
      <c r="R30" s="211"/>
      <c r="S30" s="211"/>
      <c r="T30" s="211"/>
      <c r="U30" s="211"/>
      <c r="V30" s="214"/>
      <c r="W30" s="209">
        <f t="shared" si="2"/>
        <v>0</v>
      </c>
    </row>
    <row r="31" spans="1:23">
      <c r="A31" s="388" t="s">
        <v>360</v>
      </c>
      <c r="B31" s="257"/>
      <c r="C31" s="216"/>
      <c r="D31" s="216"/>
      <c r="E31" s="217"/>
      <c r="F31" s="217"/>
      <c r="G31" s="216"/>
      <c r="H31" s="218">
        <f t="shared" si="8"/>
        <v>0</v>
      </c>
      <c r="I31" s="218">
        <f t="shared" si="9"/>
        <v>0</v>
      </c>
      <c r="J31" s="218"/>
      <c r="K31" s="218"/>
      <c r="L31" s="218"/>
      <c r="M31" s="218"/>
      <c r="N31" s="213">
        <f t="shared" si="10"/>
        <v>0</v>
      </c>
      <c r="O31" s="233"/>
      <c r="P31" s="211"/>
      <c r="Q31" s="211"/>
      <c r="R31" s="211"/>
      <c r="S31" s="211"/>
      <c r="T31" s="211"/>
      <c r="U31" s="211"/>
      <c r="V31" s="214"/>
      <c r="W31" s="209">
        <f t="shared" si="2"/>
        <v>0</v>
      </c>
    </row>
    <row r="32" spans="1:23">
      <c r="A32" s="388" t="s">
        <v>361</v>
      </c>
      <c r="B32" s="257"/>
      <c r="C32" s="216"/>
      <c r="D32" s="216"/>
      <c r="E32" s="217"/>
      <c r="F32" s="217"/>
      <c r="G32" s="216"/>
      <c r="H32" s="218">
        <f t="shared" si="8"/>
        <v>0</v>
      </c>
      <c r="I32" s="218">
        <f t="shared" si="9"/>
        <v>0</v>
      </c>
      <c r="J32" s="218"/>
      <c r="K32" s="218"/>
      <c r="L32" s="218"/>
      <c r="M32" s="218"/>
      <c r="N32" s="213">
        <f t="shared" si="10"/>
        <v>0</v>
      </c>
      <c r="O32" s="233"/>
      <c r="P32" s="211"/>
      <c r="Q32" s="211"/>
      <c r="R32" s="211"/>
      <c r="S32" s="211"/>
      <c r="T32" s="211"/>
      <c r="U32" s="211"/>
      <c r="V32" s="214"/>
      <c r="W32" s="209">
        <f t="shared" si="2"/>
        <v>0</v>
      </c>
    </row>
    <row r="33" spans="1:23">
      <c r="A33" s="388" t="s">
        <v>362</v>
      </c>
      <c r="B33" s="257"/>
      <c r="C33" s="216"/>
      <c r="D33" s="216"/>
      <c r="E33" s="217"/>
      <c r="F33" s="217"/>
      <c r="G33" s="216"/>
      <c r="H33" s="218">
        <f t="shared" si="8"/>
        <v>0</v>
      </c>
      <c r="I33" s="218">
        <f t="shared" si="9"/>
        <v>0</v>
      </c>
      <c r="J33" s="218"/>
      <c r="K33" s="218"/>
      <c r="L33" s="218"/>
      <c r="M33" s="218"/>
      <c r="N33" s="213">
        <f t="shared" si="10"/>
        <v>0</v>
      </c>
      <c r="O33" s="233"/>
      <c r="P33" s="211"/>
      <c r="Q33" s="211"/>
      <c r="R33" s="211"/>
      <c r="S33" s="211"/>
      <c r="T33" s="211"/>
      <c r="U33" s="211"/>
      <c r="V33" s="214"/>
      <c r="W33" s="209">
        <f t="shared" si="2"/>
        <v>0</v>
      </c>
    </row>
    <row r="34" spans="1:23">
      <c r="A34" s="388" t="s">
        <v>363</v>
      </c>
      <c r="B34" s="257"/>
      <c r="C34" s="216"/>
      <c r="D34" s="216"/>
      <c r="E34" s="217"/>
      <c r="F34" s="217"/>
      <c r="G34" s="216"/>
      <c r="H34" s="218">
        <f t="shared" si="8"/>
        <v>0</v>
      </c>
      <c r="I34" s="218">
        <f t="shared" si="9"/>
        <v>0</v>
      </c>
      <c r="J34" s="218"/>
      <c r="K34" s="218"/>
      <c r="L34" s="218"/>
      <c r="M34" s="218"/>
      <c r="N34" s="213">
        <f t="shared" si="10"/>
        <v>0</v>
      </c>
      <c r="O34" s="233"/>
      <c r="P34" s="211"/>
      <c r="Q34" s="211"/>
      <c r="R34" s="211"/>
      <c r="S34" s="211"/>
      <c r="T34" s="211"/>
      <c r="U34" s="211"/>
      <c r="V34" s="214"/>
      <c r="W34" s="209">
        <f t="shared" si="2"/>
        <v>0</v>
      </c>
    </row>
    <row r="35" spans="1:23">
      <c r="A35" s="388" t="s">
        <v>364</v>
      </c>
      <c r="B35" s="257"/>
      <c r="C35" s="216"/>
      <c r="D35" s="216"/>
      <c r="E35" s="217"/>
      <c r="F35" s="217"/>
      <c r="G35" s="216"/>
      <c r="H35" s="218">
        <f t="shared" si="8"/>
        <v>0</v>
      </c>
      <c r="I35" s="218">
        <f t="shared" si="9"/>
        <v>0</v>
      </c>
      <c r="J35" s="218"/>
      <c r="K35" s="218"/>
      <c r="L35" s="218"/>
      <c r="M35" s="218"/>
      <c r="N35" s="213">
        <f t="shared" si="10"/>
        <v>0</v>
      </c>
      <c r="O35" s="233"/>
      <c r="P35" s="211"/>
      <c r="Q35" s="211"/>
      <c r="R35" s="211"/>
      <c r="S35" s="211"/>
      <c r="T35" s="211"/>
      <c r="U35" s="211"/>
      <c r="V35" s="214"/>
      <c r="W35" s="209">
        <f t="shared" si="2"/>
        <v>0</v>
      </c>
    </row>
    <row r="36" spans="1:23">
      <c r="A36" s="388" t="s">
        <v>365</v>
      </c>
      <c r="B36" s="257"/>
      <c r="C36" s="216"/>
      <c r="D36" s="216"/>
      <c r="E36" s="217"/>
      <c r="F36" s="217"/>
      <c r="G36" s="216"/>
      <c r="H36" s="218">
        <f t="shared" si="8"/>
        <v>0</v>
      </c>
      <c r="I36" s="218">
        <f t="shared" si="9"/>
        <v>0</v>
      </c>
      <c r="J36" s="218"/>
      <c r="K36" s="218"/>
      <c r="L36" s="218"/>
      <c r="M36" s="218"/>
      <c r="N36" s="213">
        <f t="shared" si="10"/>
        <v>0</v>
      </c>
      <c r="O36" s="233"/>
      <c r="P36" s="211"/>
      <c r="Q36" s="211"/>
      <c r="R36" s="211"/>
      <c r="S36" s="211"/>
      <c r="T36" s="211"/>
      <c r="U36" s="211"/>
      <c r="V36" s="214"/>
      <c r="W36" s="209">
        <f t="shared" si="2"/>
        <v>0</v>
      </c>
    </row>
    <row r="37" spans="1:23">
      <c r="A37" s="388" t="s">
        <v>366</v>
      </c>
      <c r="B37" s="257"/>
      <c r="C37" s="216"/>
      <c r="D37" s="216"/>
      <c r="E37" s="217"/>
      <c r="F37" s="217"/>
      <c r="G37" s="216"/>
      <c r="H37" s="218">
        <f t="shared" si="8"/>
        <v>0</v>
      </c>
      <c r="I37" s="218">
        <f t="shared" si="9"/>
        <v>0</v>
      </c>
      <c r="J37" s="218"/>
      <c r="K37" s="219"/>
      <c r="L37" s="219"/>
      <c r="M37" s="219"/>
      <c r="N37" s="213">
        <f t="shared" si="10"/>
        <v>0</v>
      </c>
      <c r="O37" s="215"/>
      <c r="P37" s="212"/>
      <c r="Q37" s="212"/>
      <c r="R37" s="212"/>
      <c r="S37" s="211"/>
      <c r="T37" s="212"/>
      <c r="U37" s="212"/>
      <c r="V37" s="214"/>
      <c r="W37" s="209">
        <f t="shared" si="2"/>
        <v>0</v>
      </c>
    </row>
    <row r="38" spans="1:23" ht="15.75" thickBot="1">
      <c r="A38" s="388" t="s">
        <v>367</v>
      </c>
      <c r="B38" s="257"/>
      <c r="C38" s="216"/>
      <c r="D38" s="216"/>
      <c r="E38" s="217"/>
      <c r="F38" s="217"/>
      <c r="G38" s="216"/>
      <c r="H38" s="218">
        <f t="shared" si="8"/>
        <v>0</v>
      </c>
      <c r="I38" s="218">
        <f t="shared" si="9"/>
        <v>0</v>
      </c>
      <c r="J38" s="218"/>
      <c r="K38" s="219"/>
      <c r="L38" s="219"/>
      <c r="M38" s="219"/>
      <c r="N38" s="213">
        <f t="shared" si="10"/>
        <v>0</v>
      </c>
      <c r="O38" s="215"/>
      <c r="P38" s="212"/>
      <c r="Q38" s="212"/>
      <c r="R38" s="211"/>
      <c r="S38" s="211"/>
      <c r="T38" s="211"/>
      <c r="U38" s="212"/>
      <c r="V38" s="214"/>
      <c r="W38" s="209">
        <f t="shared" si="2"/>
        <v>0</v>
      </c>
    </row>
    <row r="39" spans="1:23" s="245" customFormat="1" ht="29.25" thickBot="1">
      <c r="A39" s="389"/>
      <c r="B39" s="264" t="s">
        <v>335</v>
      </c>
      <c r="C39" s="225"/>
      <c r="D39" s="225"/>
      <c r="E39" s="225"/>
      <c r="F39" s="225"/>
      <c r="G39" s="226">
        <f t="shared" ref="G39:V39" si="11">SUM(G28:G38)</f>
        <v>0</v>
      </c>
      <c r="H39" s="225">
        <f t="shared" si="11"/>
        <v>0</v>
      </c>
      <c r="I39" s="225">
        <f t="shared" si="11"/>
        <v>0</v>
      </c>
      <c r="J39" s="225">
        <f t="shared" si="11"/>
        <v>0</v>
      </c>
      <c r="K39" s="225">
        <f t="shared" si="11"/>
        <v>0</v>
      </c>
      <c r="L39" s="225">
        <f t="shared" si="11"/>
        <v>0</v>
      </c>
      <c r="M39" s="225">
        <f t="shared" si="11"/>
        <v>0</v>
      </c>
      <c r="N39" s="300">
        <f t="shared" si="11"/>
        <v>0</v>
      </c>
      <c r="O39" s="277">
        <f t="shared" si="11"/>
        <v>0</v>
      </c>
      <c r="P39" s="278">
        <f t="shared" si="11"/>
        <v>0</v>
      </c>
      <c r="Q39" s="278">
        <f t="shared" si="11"/>
        <v>0</v>
      </c>
      <c r="R39" s="278">
        <f t="shared" si="11"/>
        <v>0</v>
      </c>
      <c r="S39" s="278">
        <f t="shared" si="11"/>
        <v>0</v>
      </c>
      <c r="T39" s="278">
        <f t="shared" si="11"/>
        <v>0</v>
      </c>
      <c r="U39" s="278">
        <f t="shared" si="11"/>
        <v>0</v>
      </c>
      <c r="V39" s="279">
        <f t="shared" si="11"/>
        <v>0</v>
      </c>
      <c r="W39" s="209">
        <f t="shared" si="2"/>
        <v>0</v>
      </c>
    </row>
    <row r="40" spans="1:23" s="229" customFormat="1" ht="15.75" thickBot="1">
      <c r="A40" s="566" t="s">
        <v>304</v>
      </c>
      <c r="B40" s="567"/>
      <c r="C40" s="567"/>
      <c r="D40" s="567"/>
      <c r="E40" s="567"/>
      <c r="F40" s="567"/>
      <c r="G40" s="567"/>
      <c r="H40" s="567"/>
      <c r="I40" s="567"/>
      <c r="J40" s="567"/>
      <c r="K40" s="567"/>
      <c r="L40" s="567"/>
      <c r="M40" s="567"/>
      <c r="N40" s="567"/>
      <c r="O40" s="567"/>
      <c r="P40" s="567"/>
      <c r="Q40" s="567"/>
      <c r="R40" s="567"/>
      <c r="S40" s="567"/>
      <c r="T40" s="567"/>
      <c r="U40" s="567"/>
      <c r="V40" s="568"/>
      <c r="W40" s="209">
        <f t="shared" si="2"/>
        <v>0</v>
      </c>
    </row>
    <row r="41" spans="1:23">
      <c r="A41" s="385" t="s">
        <v>368</v>
      </c>
      <c r="B41" s="255"/>
      <c r="C41" s="230"/>
      <c r="D41" s="230"/>
      <c r="E41" s="231"/>
      <c r="F41" s="231"/>
      <c r="G41" s="230"/>
      <c r="H41" s="232"/>
      <c r="I41" s="232"/>
      <c r="J41" s="232"/>
      <c r="K41" s="246"/>
      <c r="L41" s="246"/>
      <c r="M41" s="246"/>
      <c r="N41" s="247"/>
      <c r="O41" s="248"/>
      <c r="P41" s="206"/>
      <c r="Q41" s="206"/>
      <c r="R41" s="206"/>
      <c r="S41" s="206"/>
      <c r="T41" s="206"/>
      <c r="U41" s="206"/>
      <c r="V41" s="208"/>
      <c r="W41" s="209">
        <f t="shared" si="2"/>
        <v>0</v>
      </c>
    </row>
    <row r="42" spans="1:23" ht="14.25" customHeight="1" thickBot="1">
      <c r="A42" s="275" t="s">
        <v>369</v>
      </c>
      <c r="B42" s="294"/>
      <c r="C42" s="295"/>
      <c r="D42" s="295"/>
      <c r="E42" s="296"/>
      <c r="F42" s="296"/>
      <c r="G42" s="295"/>
      <c r="H42" s="297"/>
      <c r="I42" s="297"/>
      <c r="J42" s="297"/>
      <c r="K42" s="298"/>
      <c r="L42" s="298"/>
      <c r="M42" s="298"/>
      <c r="N42" s="299"/>
      <c r="O42" s="275"/>
      <c r="P42" s="223"/>
      <c r="Q42" s="223"/>
      <c r="R42" s="223"/>
      <c r="S42" s="223"/>
      <c r="T42" s="223"/>
      <c r="U42" s="223"/>
      <c r="V42" s="276"/>
      <c r="W42" s="209">
        <f t="shared" si="2"/>
        <v>0</v>
      </c>
    </row>
    <row r="43" spans="1:23" s="245" customFormat="1" ht="15.75" thickBot="1">
      <c r="A43" s="389"/>
      <c r="B43" s="264" t="s">
        <v>336</v>
      </c>
      <c r="C43" s="225"/>
      <c r="D43" s="225"/>
      <c r="E43" s="225"/>
      <c r="F43" s="225"/>
      <c r="G43" s="226">
        <f t="shared" ref="G43:V43" si="12">SUM(G41:G42)</f>
        <v>0</v>
      </c>
      <c r="H43" s="225">
        <f t="shared" si="12"/>
        <v>0</v>
      </c>
      <c r="I43" s="225">
        <f t="shared" si="12"/>
        <v>0</v>
      </c>
      <c r="J43" s="225">
        <f t="shared" si="12"/>
        <v>0</v>
      </c>
      <c r="K43" s="225">
        <f t="shared" si="12"/>
        <v>0</v>
      </c>
      <c r="L43" s="225">
        <f t="shared" si="12"/>
        <v>0</v>
      </c>
      <c r="M43" s="225">
        <f t="shared" si="12"/>
        <v>0</v>
      </c>
      <c r="N43" s="300">
        <f t="shared" si="12"/>
        <v>0</v>
      </c>
      <c r="O43" s="288">
        <f t="shared" si="12"/>
        <v>0</v>
      </c>
      <c r="P43" s="289">
        <f t="shared" si="12"/>
        <v>0</v>
      </c>
      <c r="Q43" s="289">
        <f t="shared" si="12"/>
        <v>0</v>
      </c>
      <c r="R43" s="289">
        <f t="shared" si="12"/>
        <v>0</v>
      </c>
      <c r="S43" s="289">
        <f t="shared" si="12"/>
        <v>0</v>
      </c>
      <c r="T43" s="289">
        <f t="shared" si="12"/>
        <v>0</v>
      </c>
      <c r="U43" s="289">
        <f t="shared" si="12"/>
        <v>0</v>
      </c>
      <c r="V43" s="290">
        <f t="shared" si="12"/>
        <v>0</v>
      </c>
      <c r="W43" s="209">
        <f t="shared" si="2"/>
        <v>0</v>
      </c>
    </row>
    <row r="44" spans="1:23" s="229" customFormat="1" ht="15.75" thickBot="1">
      <c r="A44" s="566" t="s">
        <v>305</v>
      </c>
      <c r="B44" s="567"/>
      <c r="C44" s="567"/>
      <c r="D44" s="567"/>
      <c r="E44" s="567"/>
      <c r="F44" s="567"/>
      <c r="G44" s="567"/>
      <c r="H44" s="567"/>
      <c r="I44" s="567"/>
      <c r="J44" s="567"/>
      <c r="K44" s="567"/>
      <c r="L44" s="567"/>
      <c r="M44" s="567"/>
      <c r="N44" s="567"/>
      <c r="O44" s="567"/>
      <c r="P44" s="567"/>
      <c r="Q44" s="567"/>
      <c r="R44" s="567"/>
      <c r="S44" s="567"/>
      <c r="T44" s="567"/>
      <c r="U44" s="567"/>
      <c r="V44" s="568"/>
      <c r="W44" s="209">
        <f t="shared" si="2"/>
        <v>0</v>
      </c>
    </row>
    <row r="45" spans="1:23">
      <c r="A45" s="385" t="s">
        <v>370</v>
      </c>
      <c r="B45" s="255" t="s">
        <v>315</v>
      </c>
      <c r="C45" s="230"/>
      <c r="D45" s="230"/>
      <c r="E45" s="231"/>
      <c r="F45" s="231"/>
      <c r="G45" s="230">
        <v>1.5</v>
      </c>
      <c r="H45" s="232">
        <f>G45*30</f>
        <v>45</v>
      </c>
      <c r="I45" s="232"/>
      <c r="J45" s="232"/>
      <c r="K45" s="246"/>
      <c r="L45" s="246"/>
      <c r="M45" s="246">
        <v>30</v>
      </c>
      <c r="N45" s="247">
        <v>15</v>
      </c>
      <c r="O45" s="248"/>
      <c r="P45" s="206"/>
      <c r="Q45" s="206"/>
      <c r="R45" s="206"/>
      <c r="S45" s="206"/>
      <c r="T45" s="206"/>
      <c r="U45" s="206"/>
      <c r="V45" s="208"/>
      <c r="W45" s="209"/>
    </row>
    <row r="46" spans="1:23" ht="15.6" customHeight="1" thickBot="1">
      <c r="A46" s="390" t="s">
        <v>371</v>
      </c>
      <c r="B46" s="391" t="s">
        <v>306</v>
      </c>
      <c r="C46" s="234"/>
      <c r="D46" s="234"/>
      <c r="E46" s="235"/>
      <c r="F46" s="235"/>
      <c r="G46" s="234">
        <v>1.5</v>
      </c>
      <c r="H46" s="236">
        <f>G46*30</f>
        <v>45</v>
      </c>
      <c r="I46" s="236"/>
      <c r="J46" s="236"/>
      <c r="K46" s="237"/>
      <c r="L46" s="237"/>
      <c r="M46" s="237">
        <v>30</v>
      </c>
      <c r="N46" s="238">
        <v>15</v>
      </c>
      <c r="O46" s="239"/>
      <c r="P46" s="240"/>
      <c r="Q46" s="240"/>
      <c r="R46" s="240"/>
      <c r="S46" s="240"/>
      <c r="T46" s="240"/>
      <c r="U46" s="240"/>
      <c r="V46" s="241"/>
      <c r="W46" s="209"/>
    </row>
    <row r="47" spans="1:23" s="245" customFormat="1" ht="15.75" thickBot="1">
      <c r="A47" s="392"/>
      <c r="B47" s="265" t="s">
        <v>337</v>
      </c>
      <c r="C47" s="242">
        <f>COUNT(C44:C46)</f>
        <v>0</v>
      </c>
      <c r="D47" s="242">
        <f>COUNT(D44:D46)</f>
        <v>0</v>
      </c>
      <c r="E47" s="242"/>
      <c r="F47" s="242"/>
      <c r="G47" s="243">
        <f t="shared" ref="G47:U47" si="13">SUM(G44:G46)</f>
        <v>3</v>
      </c>
      <c r="H47" s="242">
        <f t="shared" si="13"/>
        <v>90</v>
      </c>
      <c r="I47" s="242">
        <f t="shared" si="13"/>
        <v>0</v>
      </c>
      <c r="J47" s="242">
        <f t="shared" si="13"/>
        <v>0</v>
      </c>
      <c r="K47" s="242">
        <f t="shared" si="13"/>
        <v>0</v>
      </c>
      <c r="L47" s="242">
        <f t="shared" si="13"/>
        <v>0</v>
      </c>
      <c r="M47" s="242">
        <f t="shared" si="13"/>
        <v>60</v>
      </c>
      <c r="N47" s="244">
        <f t="shared" si="13"/>
        <v>30</v>
      </c>
      <c r="O47" s="280">
        <f t="shared" si="13"/>
        <v>0</v>
      </c>
      <c r="P47" s="281">
        <f t="shared" si="13"/>
        <v>0</v>
      </c>
      <c r="Q47" s="281">
        <f t="shared" si="13"/>
        <v>0</v>
      </c>
      <c r="R47" s="281">
        <f t="shared" si="13"/>
        <v>0</v>
      </c>
      <c r="S47" s="281">
        <f t="shared" si="13"/>
        <v>0</v>
      </c>
      <c r="T47" s="281">
        <f t="shared" si="13"/>
        <v>0</v>
      </c>
      <c r="U47" s="281">
        <f t="shared" si="13"/>
        <v>0</v>
      </c>
      <c r="V47" s="282">
        <f>SUM(V44:V46)</f>
        <v>0</v>
      </c>
      <c r="W47" s="209"/>
    </row>
    <row r="48" spans="1:23" s="245" customFormat="1" ht="37.5" customHeight="1" thickBot="1">
      <c r="A48" s="393"/>
      <c r="B48" s="400" t="s">
        <v>390</v>
      </c>
      <c r="C48" s="418">
        <f t="shared" ref="C48:V48" si="14">C26+C39+C43+C47</f>
        <v>0</v>
      </c>
      <c r="D48" s="418">
        <f t="shared" si="14"/>
        <v>0</v>
      </c>
      <c r="E48" s="418">
        <f t="shared" si="14"/>
        <v>0</v>
      </c>
      <c r="F48" s="418">
        <f t="shared" si="14"/>
        <v>0</v>
      </c>
      <c r="G48" s="419">
        <f t="shared" si="14"/>
        <v>3</v>
      </c>
      <c r="H48" s="418">
        <f t="shared" si="14"/>
        <v>90</v>
      </c>
      <c r="I48" s="418">
        <f t="shared" si="14"/>
        <v>0</v>
      </c>
      <c r="J48" s="418">
        <f t="shared" si="14"/>
        <v>0</v>
      </c>
      <c r="K48" s="418">
        <f t="shared" si="14"/>
        <v>0</v>
      </c>
      <c r="L48" s="418">
        <f t="shared" si="14"/>
        <v>0</v>
      </c>
      <c r="M48" s="418">
        <f t="shared" si="14"/>
        <v>60</v>
      </c>
      <c r="N48" s="420">
        <f t="shared" si="14"/>
        <v>30</v>
      </c>
      <c r="O48" s="283">
        <f t="shared" si="14"/>
        <v>0</v>
      </c>
      <c r="P48" s="284">
        <f t="shared" si="14"/>
        <v>0</v>
      </c>
      <c r="Q48" s="284">
        <f t="shared" si="14"/>
        <v>0</v>
      </c>
      <c r="R48" s="284">
        <f t="shared" si="14"/>
        <v>0</v>
      </c>
      <c r="S48" s="284">
        <f t="shared" si="14"/>
        <v>0</v>
      </c>
      <c r="T48" s="284">
        <f t="shared" si="14"/>
        <v>0</v>
      </c>
      <c r="U48" s="284">
        <f t="shared" si="14"/>
        <v>0</v>
      </c>
      <c r="V48" s="285">
        <f t="shared" si="14"/>
        <v>0</v>
      </c>
      <c r="W48" s="209"/>
    </row>
    <row r="49" spans="1:23" s="229" customFormat="1">
      <c r="A49" s="566" t="s">
        <v>331</v>
      </c>
      <c r="B49" s="567"/>
      <c r="C49" s="567"/>
      <c r="D49" s="567"/>
      <c r="E49" s="567"/>
      <c r="F49" s="567"/>
      <c r="G49" s="567"/>
      <c r="H49" s="567"/>
      <c r="I49" s="567"/>
      <c r="J49" s="567"/>
      <c r="K49" s="567"/>
      <c r="L49" s="567"/>
      <c r="M49" s="567"/>
      <c r="N49" s="567"/>
      <c r="O49" s="567"/>
      <c r="P49" s="567"/>
      <c r="Q49" s="567"/>
      <c r="R49" s="567"/>
      <c r="S49" s="567"/>
      <c r="T49" s="567"/>
      <c r="U49" s="567"/>
      <c r="V49" s="568"/>
      <c r="W49" s="209"/>
    </row>
    <row r="50" spans="1:23" s="229" customFormat="1" ht="15.75" thickBot="1">
      <c r="A50" s="549" t="s">
        <v>378</v>
      </c>
      <c r="B50" s="550"/>
      <c r="C50" s="550"/>
      <c r="D50" s="550"/>
      <c r="E50" s="550"/>
      <c r="F50" s="550"/>
      <c r="G50" s="550"/>
      <c r="H50" s="550"/>
      <c r="I50" s="550"/>
      <c r="J50" s="550"/>
      <c r="K50" s="550"/>
      <c r="L50" s="550"/>
      <c r="M50" s="550"/>
      <c r="N50" s="550"/>
      <c r="O50" s="550"/>
      <c r="P50" s="550"/>
      <c r="Q50" s="550"/>
      <c r="R50" s="550"/>
      <c r="S50" s="550"/>
      <c r="T50" s="550"/>
      <c r="U50" s="550"/>
      <c r="V50" s="551"/>
      <c r="W50" s="209"/>
    </row>
    <row r="51" spans="1:23" ht="50.25" customHeight="1">
      <c r="A51" s="394" t="s">
        <v>338</v>
      </c>
      <c r="B51" s="369" t="s">
        <v>391</v>
      </c>
      <c r="C51" s="249"/>
      <c r="D51" s="250">
        <v>3</v>
      </c>
      <c r="E51" s="250"/>
      <c r="F51" s="250"/>
      <c r="G51" s="250">
        <v>3</v>
      </c>
      <c r="H51" s="251">
        <f>G51*30</f>
        <v>90</v>
      </c>
      <c r="I51" s="251">
        <v>44</v>
      </c>
      <c r="J51" s="251"/>
      <c r="K51" s="252"/>
      <c r="L51" s="252"/>
      <c r="M51" s="252"/>
      <c r="N51" s="253">
        <f>H51-I51</f>
        <v>46</v>
      </c>
      <c r="O51" s="248"/>
      <c r="P51" s="206"/>
      <c r="Q51" s="205">
        <f>I51/Q8</f>
        <v>2.4444444444444446</v>
      </c>
      <c r="R51" s="206"/>
      <c r="S51" s="206"/>
      <c r="T51" s="206"/>
      <c r="U51" s="206"/>
      <c r="V51" s="208"/>
      <c r="W51" s="209"/>
    </row>
    <row r="52" spans="1:23" ht="31.5" customHeight="1" thickBot="1">
      <c r="A52" s="394" t="s">
        <v>339</v>
      </c>
      <c r="B52" s="259" t="s">
        <v>374</v>
      </c>
      <c r="C52" s="249"/>
      <c r="D52" s="250">
        <v>4</v>
      </c>
      <c r="E52" s="250"/>
      <c r="F52" s="250"/>
      <c r="G52" s="250">
        <v>3</v>
      </c>
      <c r="H52" s="251">
        <f>G52*30</f>
        <v>90</v>
      </c>
      <c r="I52" s="251">
        <v>44</v>
      </c>
      <c r="J52" s="251"/>
      <c r="K52" s="252"/>
      <c r="L52" s="252"/>
      <c r="M52" s="252"/>
      <c r="N52" s="253">
        <f>H52-I52</f>
        <v>46</v>
      </c>
      <c r="O52" s="286"/>
      <c r="P52" s="252"/>
      <c r="Q52" s="252"/>
      <c r="R52" s="211">
        <f>I52/17</f>
        <v>2.5882352941176472</v>
      </c>
      <c r="S52" s="252"/>
      <c r="T52" s="252"/>
      <c r="U52" s="252"/>
      <c r="V52" s="287"/>
      <c r="W52" s="209"/>
    </row>
    <row r="53" spans="1:23" s="229" customFormat="1" ht="29.25" thickBot="1">
      <c r="A53" s="395"/>
      <c r="B53" s="264" t="s">
        <v>397</v>
      </c>
      <c r="C53" s="409"/>
      <c r="D53" s="409">
        <f>COUNT(D51:D52)</f>
        <v>2</v>
      </c>
      <c r="E53" s="409"/>
      <c r="F53" s="409"/>
      <c r="G53" s="410">
        <f t="shared" ref="G53:V53" si="15">SUM(G51:G52)</f>
        <v>6</v>
      </c>
      <c r="H53" s="411">
        <f t="shared" si="15"/>
        <v>180</v>
      </c>
      <c r="I53" s="411">
        <f t="shared" si="15"/>
        <v>88</v>
      </c>
      <c r="J53" s="411">
        <f t="shared" si="15"/>
        <v>0</v>
      </c>
      <c r="K53" s="411">
        <f t="shared" si="15"/>
        <v>0</v>
      </c>
      <c r="L53" s="411">
        <f t="shared" si="15"/>
        <v>0</v>
      </c>
      <c r="M53" s="411">
        <f t="shared" si="15"/>
        <v>0</v>
      </c>
      <c r="N53" s="412">
        <f t="shared" si="15"/>
        <v>92</v>
      </c>
      <c r="O53" s="288">
        <f t="shared" si="15"/>
        <v>0</v>
      </c>
      <c r="P53" s="289">
        <f t="shared" si="15"/>
        <v>0</v>
      </c>
      <c r="Q53" s="289">
        <f t="shared" si="15"/>
        <v>2.4444444444444446</v>
      </c>
      <c r="R53" s="289">
        <f t="shared" si="15"/>
        <v>2.5882352941176472</v>
      </c>
      <c r="S53" s="289">
        <f t="shared" si="15"/>
        <v>0</v>
      </c>
      <c r="T53" s="289">
        <f t="shared" si="15"/>
        <v>0</v>
      </c>
      <c r="U53" s="289">
        <f t="shared" si="15"/>
        <v>0</v>
      </c>
      <c r="V53" s="290">
        <f t="shared" si="15"/>
        <v>0</v>
      </c>
      <c r="W53" s="209"/>
    </row>
    <row r="54" spans="1:23" s="229" customFormat="1" ht="14.25" customHeight="1" thickBot="1">
      <c r="A54" s="585" t="s">
        <v>379</v>
      </c>
      <c r="B54" s="586"/>
      <c r="C54" s="586"/>
      <c r="D54" s="586"/>
      <c r="E54" s="586"/>
      <c r="F54" s="586"/>
      <c r="G54" s="586"/>
      <c r="H54" s="586"/>
      <c r="I54" s="586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7"/>
      <c r="W54" s="209"/>
    </row>
    <row r="55" spans="1:23" ht="33.75" customHeight="1">
      <c r="A55" s="396" t="s">
        <v>340</v>
      </c>
      <c r="B55" s="260" t="s">
        <v>375</v>
      </c>
      <c r="C55" s="210"/>
      <c r="D55" s="210">
        <v>4</v>
      </c>
      <c r="E55" s="210"/>
      <c r="F55" s="210"/>
      <c r="G55" s="210">
        <v>4</v>
      </c>
      <c r="H55" s="211">
        <f t="shared" ref="H55:H57" si="16">G55*30</f>
        <v>120</v>
      </c>
      <c r="I55" s="211">
        <v>60</v>
      </c>
      <c r="J55" s="211"/>
      <c r="K55" s="212"/>
      <c r="L55" s="212"/>
      <c r="M55" s="212"/>
      <c r="N55" s="213">
        <f t="shared" ref="N55:N57" si="17">H55-I55</f>
        <v>60</v>
      </c>
      <c r="O55" s="215"/>
      <c r="P55" s="212"/>
      <c r="Q55" s="212"/>
      <c r="R55" s="212">
        <f>I55/R8</f>
        <v>3.5294117647058822</v>
      </c>
      <c r="S55" s="212"/>
      <c r="T55" s="211"/>
      <c r="U55" s="211"/>
      <c r="V55" s="214"/>
      <c r="W55" s="209"/>
    </row>
    <row r="56" spans="1:23" ht="33.75" customHeight="1">
      <c r="A56" s="396" t="s">
        <v>341</v>
      </c>
      <c r="B56" s="260" t="s">
        <v>375</v>
      </c>
      <c r="C56" s="210"/>
      <c r="D56" s="210">
        <v>5</v>
      </c>
      <c r="E56" s="210"/>
      <c r="F56" s="210"/>
      <c r="G56" s="210">
        <v>4</v>
      </c>
      <c r="H56" s="211">
        <f t="shared" si="16"/>
        <v>120</v>
      </c>
      <c r="I56" s="211">
        <v>60</v>
      </c>
      <c r="J56" s="211"/>
      <c r="K56" s="212"/>
      <c r="L56" s="212"/>
      <c r="M56" s="212"/>
      <c r="N56" s="213">
        <f t="shared" si="17"/>
        <v>60</v>
      </c>
      <c r="O56" s="215"/>
      <c r="P56" s="212"/>
      <c r="Q56" s="212"/>
      <c r="R56" s="212"/>
      <c r="S56" s="212">
        <f>I56/S8</f>
        <v>3.3333333333333335</v>
      </c>
      <c r="T56" s="211"/>
      <c r="U56" s="211"/>
      <c r="V56" s="214"/>
      <c r="W56" s="209"/>
    </row>
    <row r="57" spans="1:23" ht="33.75" customHeight="1" thickBot="1">
      <c r="A57" s="396" t="s">
        <v>342</v>
      </c>
      <c r="B57" s="260" t="s">
        <v>375</v>
      </c>
      <c r="C57" s="210"/>
      <c r="D57" s="210">
        <v>6</v>
      </c>
      <c r="E57" s="210"/>
      <c r="F57" s="210"/>
      <c r="G57" s="210">
        <v>4</v>
      </c>
      <c r="H57" s="211">
        <f t="shared" si="16"/>
        <v>120</v>
      </c>
      <c r="I57" s="211">
        <v>60</v>
      </c>
      <c r="J57" s="211"/>
      <c r="K57" s="212"/>
      <c r="L57" s="212"/>
      <c r="M57" s="212"/>
      <c r="N57" s="213">
        <f t="shared" si="17"/>
        <v>60</v>
      </c>
      <c r="O57" s="215"/>
      <c r="P57" s="212"/>
      <c r="Q57" s="212"/>
      <c r="R57" s="212"/>
      <c r="S57" s="212"/>
      <c r="T57" s="211">
        <f>I57/T8</f>
        <v>3.5294117647058822</v>
      </c>
      <c r="U57" s="211"/>
      <c r="V57" s="214"/>
      <c r="W57" s="209"/>
    </row>
    <row r="58" spans="1:23" ht="29.25" thickBot="1">
      <c r="A58" s="589"/>
      <c r="B58" s="256" t="s">
        <v>398</v>
      </c>
      <c r="C58" s="413"/>
      <c r="D58" s="414">
        <f>COUNT(D55:D57)</f>
        <v>3</v>
      </c>
      <c r="E58" s="414"/>
      <c r="F58" s="414"/>
      <c r="G58" s="415">
        <f t="shared" ref="G58:V58" si="18">SUM(G55:G57)</f>
        <v>12</v>
      </c>
      <c r="H58" s="289">
        <f t="shared" si="18"/>
        <v>360</v>
      </c>
      <c r="I58" s="289">
        <f t="shared" si="18"/>
        <v>180</v>
      </c>
      <c r="J58" s="289">
        <f t="shared" si="18"/>
        <v>0</v>
      </c>
      <c r="K58" s="289">
        <f t="shared" si="18"/>
        <v>0</v>
      </c>
      <c r="L58" s="289">
        <f t="shared" si="18"/>
        <v>0</v>
      </c>
      <c r="M58" s="289">
        <f t="shared" si="18"/>
        <v>0</v>
      </c>
      <c r="N58" s="290">
        <f t="shared" si="18"/>
        <v>180</v>
      </c>
      <c r="O58" s="291">
        <f t="shared" si="18"/>
        <v>0</v>
      </c>
      <c r="P58" s="278">
        <f t="shared" si="18"/>
        <v>0</v>
      </c>
      <c r="Q58" s="278">
        <f t="shared" si="18"/>
        <v>0</v>
      </c>
      <c r="R58" s="278">
        <f t="shared" si="18"/>
        <v>3.5294117647058822</v>
      </c>
      <c r="S58" s="278">
        <f t="shared" si="18"/>
        <v>3.3333333333333335</v>
      </c>
      <c r="T58" s="278">
        <f t="shared" si="18"/>
        <v>3.5294117647058822</v>
      </c>
      <c r="U58" s="278">
        <f t="shared" si="18"/>
        <v>0</v>
      </c>
      <c r="V58" s="279">
        <f t="shared" si="18"/>
        <v>0</v>
      </c>
      <c r="W58" s="209"/>
    </row>
    <row r="59" spans="1:23" ht="15.75" customHeight="1" thickBot="1">
      <c r="A59" s="590"/>
      <c r="B59" s="401" t="s">
        <v>399</v>
      </c>
      <c r="C59" s="402">
        <f t="shared" ref="C59:V59" si="19">SUM(C53,C58)</f>
        <v>0</v>
      </c>
      <c r="D59" s="403">
        <f t="shared" si="19"/>
        <v>5</v>
      </c>
      <c r="E59" s="403">
        <f t="shared" si="19"/>
        <v>0</v>
      </c>
      <c r="F59" s="403">
        <f t="shared" si="19"/>
        <v>0</v>
      </c>
      <c r="G59" s="404">
        <f t="shared" si="19"/>
        <v>18</v>
      </c>
      <c r="H59" s="403">
        <f t="shared" si="19"/>
        <v>540</v>
      </c>
      <c r="I59" s="403">
        <f t="shared" si="19"/>
        <v>268</v>
      </c>
      <c r="J59" s="403">
        <f t="shared" si="19"/>
        <v>0</v>
      </c>
      <c r="K59" s="403">
        <f t="shared" si="19"/>
        <v>0</v>
      </c>
      <c r="L59" s="403">
        <f t="shared" si="19"/>
        <v>0</v>
      </c>
      <c r="M59" s="403">
        <f t="shared" si="19"/>
        <v>0</v>
      </c>
      <c r="N59" s="405">
        <f t="shared" si="19"/>
        <v>272</v>
      </c>
      <c r="O59" s="406">
        <f t="shared" si="19"/>
        <v>0</v>
      </c>
      <c r="P59" s="407">
        <f t="shared" si="19"/>
        <v>0</v>
      </c>
      <c r="Q59" s="407">
        <f t="shared" si="19"/>
        <v>2.4444444444444446</v>
      </c>
      <c r="R59" s="407">
        <f t="shared" si="19"/>
        <v>6.117647058823529</v>
      </c>
      <c r="S59" s="407">
        <f t="shared" si="19"/>
        <v>3.3333333333333335</v>
      </c>
      <c r="T59" s="407">
        <f t="shared" si="19"/>
        <v>3.5294117647058822</v>
      </c>
      <c r="U59" s="407">
        <f t="shared" si="19"/>
        <v>0</v>
      </c>
      <c r="V59" s="408">
        <f t="shared" si="19"/>
        <v>0</v>
      </c>
      <c r="W59" s="209"/>
    </row>
    <row r="60" spans="1:23" ht="15.75" customHeight="1" thickBot="1">
      <c r="A60" s="590"/>
      <c r="B60" s="306" t="s">
        <v>308</v>
      </c>
      <c r="C60" s="307">
        <f>C61+C62</f>
        <v>0</v>
      </c>
      <c r="D60" s="304">
        <f t="shared" ref="D60:U60" si="20">D61+D62</f>
        <v>5</v>
      </c>
      <c r="E60" s="304">
        <f t="shared" si="20"/>
        <v>0</v>
      </c>
      <c r="F60" s="304">
        <f t="shared" si="20"/>
        <v>0</v>
      </c>
      <c r="G60" s="305">
        <f>G61+G62</f>
        <v>21</v>
      </c>
      <c r="H60" s="304">
        <f t="shared" si="20"/>
        <v>630</v>
      </c>
      <c r="I60" s="304">
        <f t="shared" si="20"/>
        <v>268</v>
      </c>
      <c r="J60" s="304">
        <f t="shared" si="20"/>
        <v>0</v>
      </c>
      <c r="K60" s="304">
        <f t="shared" si="20"/>
        <v>0</v>
      </c>
      <c r="L60" s="304">
        <f t="shared" si="20"/>
        <v>0</v>
      </c>
      <c r="M60" s="304">
        <f t="shared" si="20"/>
        <v>60</v>
      </c>
      <c r="N60" s="332">
        <f t="shared" si="20"/>
        <v>302</v>
      </c>
      <c r="O60" s="333">
        <f t="shared" si="20"/>
        <v>0</v>
      </c>
      <c r="P60" s="292">
        <f t="shared" si="20"/>
        <v>0</v>
      </c>
      <c r="Q60" s="292">
        <f t="shared" si="20"/>
        <v>2.4444444444444446</v>
      </c>
      <c r="R60" s="292">
        <f t="shared" si="20"/>
        <v>6.117647058823529</v>
      </c>
      <c r="S60" s="292">
        <f t="shared" si="20"/>
        <v>3.3333333333333335</v>
      </c>
      <c r="T60" s="292">
        <f t="shared" si="20"/>
        <v>3.5294117647058822</v>
      </c>
      <c r="U60" s="292">
        <f t="shared" si="20"/>
        <v>0</v>
      </c>
      <c r="V60" s="293">
        <f t="shared" ref="V60" si="21">V61+V62</f>
        <v>0</v>
      </c>
      <c r="W60" s="254"/>
    </row>
    <row r="61" spans="1:23" ht="16.149999999999999" customHeight="1" thickBot="1">
      <c r="A61" s="590"/>
      <c r="B61" s="306" t="s">
        <v>332</v>
      </c>
      <c r="C61" s="307">
        <f>C48</f>
        <v>0</v>
      </c>
      <c r="D61" s="304">
        <f t="shared" ref="D61:U61" si="22">D48</f>
        <v>0</v>
      </c>
      <c r="E61" s="304">
        <f t="shared" si="22"/>
        <v>0</v>
      </c>
      <c r="F61" s="304">
        <f t="shared" si="22"/>
        <v>0</v>
      </c>
      <c r="G61" s="305">
        <f t="shared" si="22"/>
        <v>3</v>
      </c>
      <c r="H61" s="304">
        <f t="shared" si="22"/>
        <v>90</v>
      </c>
      <c r="I61" s="304">
        <f t="shared" si="22"/>
        <v>0</v>
      </c>
      <c r="J61" s="304">
        <f t="shared" si="22"/>
        <v>0</v>
      </c>
      <c r="K61" s="304">
        <f t="shared" si="22"/>
        <v>0</v>
      </c>
      <c r="L61" s="304">
        <f t="shared" si="22"/>
        <v>0</v>
      </c>
      <c r="M61" s="304">
        <f t="shared" si="22"/>
        <v>60</v>
      </c>
      <c r="N61" s="332">
        <f t="shared" si="22"/>
        <v>30</v>
      </c>
      <c r="O61" s="333">
        <f t="shared" si="22"/>
        <v>0</v>
      </c>
      <c r="P61" s="292">
        <f t="shared" si="22"/>
        <v>0</v>
      </c>
      <c r="Q61" s="292">
        <f t="shared" si="22"/>
        <v>0</v>
      </c>
      <c r="R61" s="292">
        <f t="shared" si="22"/>
        <v>0</v>
      </c>
      <c r="S61" s="292">
        <f t="shared" si="22"/>
        <v>0</v>
      </c>
      <c r="T61" s="292">
        <f t="shared" si="22"/>
        <v>0</v>
      </c>
      <c r="U61" s="292">
        <f t="shared" si="22"/>
        <v>0</v>
      </c>
      <c r="V61" s="293">
        <f t="shared" ref="V61" si="23">V48</f>
        <v>0</v>
      </c>
      <c r="W61" s="209"/>
    </row>
    <row r="62" spans="1:23" ht="16.149999999999999" customHeight="1" thickBot="1">
      <c r="A62" s="590"/>
      <c r="B62" s="301" t="s">
        <v>333</v>
      </c>
      <c r="C62" s="309">
        <f>C59</f>
        <v>0</v>
      </c>
      <c r="D62" s="310">
        <f t="shared" ref="D62:U62" si="24">D59</f>
        <v>5</v>
      </c>
      <c r="E62" s="310">
        <f t="shared" si="24"/>
        <v>0</v>
      </c>
      <c r="F62" s="310">
        <f t="shared" si="24"/>
        <v>0</v>
      </c>
      <c r="G62" s="311">
        <f t="shared" si="24"/>
        <v>18</v>
      </c>
      <c r="H62" s="310">
        <f t="shared" si="24"/>
        <v>540</v>
      </c>
      <c r="I62" s="310">
        <f t="shared" si="24"/>
        <v>268</v>
      </c>
      <c r="J62" s="310">
        <f t="shared" si="24"/>
        <v>0</v>
      </c>
      <c r="K62" s="310">
        <f t="shared" si="24"/>
        <v>0</v>
      </c>
      <c r="L62" s="310">
        <f t="shared" si="24"/>
        <v>0</v>
      </c>
      <c r="M62" s="310">
        <f t="shared" si="24"/>
        <v>0</v>
      </c>
      <c r="N62" s="348">
        <f t="shared" si="24"/>
        <v>272</v>
      </c>
      <c r="O62" s="349">
        <f t="shared" si="24"/>
        <v>0</v>
      </c>
      <c r="P62" s="302">
        <f t="shared" si="24"/>
        <v>0</v>
      </c>
      <c r="Q62" s="302">
        <f t="shared" si="24"/>
        <v>2.4444444444444446</v>
      </c>
      <c r="R62" s="302">
        <f t="shared" si="24"/>
        <v>6.117647058823529</v>
      </c>
      <c r="S62" s="302">
        <f t="shared" si="24"/>
        <v>3.3333333333333335</v>
      </c>
      <c r="T62" s="302">
        <f t="shared" si="24"/>
        <v>3.5294117647058822</v>
      </c>
      <c r="U62" s="302">
        <f t="shared" si="24"/>
        <v>0</v>
      </c>
      <c r="V62" s="303">
        <f t="shared" ref="V62" si="25">V59</f>
        <v>0</v>
      </c>
      <c r="W62" s="209"/>
    </row>
    <row r="63" spans="1:23" ht="15.75" thickBot="1">
      <c r="A63" s="590"/>
      <c r="B63" s="312" t="s">
        <v>268</v>
      </c>
      <c r="C63" s="352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300"/>
      <c r="O63" s="277">
        <f>O60</f>
        <v>0</v>
      </c>
      <c r="P63" s="278">
        <f t="shared" ref="P63:V63" si="26">P60</f>
        <v>0</v>
      </c>
      <c r="Q63" s="278">
        <f t="shared" si="26"/>
        <v>2.4444444444444446</v>
      </c>
      <c r="R63" s="278">
        <f t="shared" si="26"/>
        <v>6.117647058823529</v>
      </c>
      <c r="S63" s="278">
        <f t="shared" si="26"/>
        <v>3.3333333333333335</v>
      </c>
      <c r="T63" s="278">
        <f t="shared" si="26"/>
        <v>3.5294117647058822</v>
      </c>
      <c r="U63" s="278">
        <f t="shared" si="26"/>
        <v>0</v>
      </c>
      <c r="V63" s="279">
        <f t="shared" si="26"/>
        <v>0</v>
      </c>
      <c r="W63" s="209"/>
    </row>
    <row r="64" spans="1:23" ht="15.75" thickBot="1">
      <c r="A64" s="590"/>
      <c r="B64" s="312" t="s">
        <v>261</v>
      </c>
      <c r="C64" s="313"/>
      <c r="D64" s="313"/>
      <c r="E64" s="313"/>
      <c r="F64" s="313"/>
      <c r="G64" s="313"/>
      <c r="H64" s="313"/>
      <c r="I64" s="314"/>
      <c r="J64" s="314"/>
      <c r="K64" s="315"/>
      <c r="L64" s="315"/>
      <c r="M64" s="315"/>
      <c r="N64" s="316"/>
      <c r="O64" s="317"/>
      <c r="P64" s="308"/>
      <c r="Q64" s="308"/>
      <c r="R64" s="308"/>
      <c r="S64" s="308"/>
      <c r="T64" s="308"/>
      <c r="U64" s="308"/>
      <c r="V64" s="318"/>
      <c r="W64" s="209"/>
    </row>
    <row r="65" spans="1:75" ht="15.75" thickBot="1">
      <c r="A65" s="590"/>
      <c r="B65" s="319" t="s">
        <v>129</v>
      </c>
      <c r="C65" s="273"/>
      <c r="D65" s="320"/>
      <c r="E65" s="320"/>
      <c r="F65" s="320"/>
      <c r="G65" s="320"/>
      <c r="H65" s="320"/>
      <c r="I65" s="320"/>
      <c r="J65" s="320"/>
      <c r="K65" s="321"/>
      <c r="L65" s="321"/>
      <c r="M65" s="321"/>
      <c r="N65" s="322"/>
      <c r="O65" s="323"/>
      <c r="P65" s="324"/>
      <c r="Q65" s="324"/>
      <c r="R65" s="324"/>
      <c r="S65" s="324"/>
      <c r="T65" s="324"/>
      <c r="U65" s="324"/>
      <c r="V65" s="325"/>
      <c r="W65" s="209"/>
    </row>
    <row r="66" spans="1:75" ht="15.75" thickBot="1">
      <c r="A66" s="590"/>
      <c r="B66" s="312" t="s">
        <v>313</v>
      </c>
      <c r="C66" s="313"/>
      <c r="D66" s="313"/>
      <c r="E66" s="313"/>
      <c r="F66" s="313"/>
      <c r="G66" s="313"/>
      <c r="H66" s="313"/>
      <c r="I66" s="313"/>
      <c r="J66" s="313"/>
      <c r="K66" s="315"/>
      <c r="L66" s="315"/>
      <c r="M66" s="315"/>
      <c r="N66" s="316"/>
      <c r="O66" s="317"/>
      <c r="P66" s="308"/>
      <c r="Q66" s="308"/>
      <c r="R66" s="308"/>
      <c r="S66" s="308"/>
      <c r="T66" s="308"/>
      <c r="U66" s="308"/>
      <c r="V66" s="318"/>
      <c r="W66" s="209"/>
    </row>
    <row r="67" spans="1:75" ht="15.75" thickBot="1">
      <c r="A67" s="590"/>
      <c r="B67" s="326" t="s">
        <v>126</v>
      </c>
      <c r="C67" s="327"/>
      <c r="D67" s="327"/>
      <c r="E67" s="327"/>
      <c r="F67" s="327"/>
      <c r="G67" s="327"/>
      <c r="H67" s="327"/>
      <c r="I67" s="327"/>
      <c r="J67" s="327"/>
      <c r="K67" s="327"/>
      <c r="L67" s="327"/>
      <c r="M67" s="327"/>
      <c r="N67" s="328"/>
      <c r="O67" s="329"/>
      <c r="P67" s="330"/>
      <c r="Q67" s="330"/>
      <c r="R67" s="330"/>
      <c r="S67" s="330"/>
      <c r="T67" s="330"/>
      <c r="U67" s="330"/>
      <c r="V67" s="331"/>
      <c r="W67" s="209"/>
    </row>
    <row r="68" spans="1:75" ht="29.25" thickBot="1">
      <c r="A68" s="590"/>
      <c r="B68" s="334" t="s">
        <v>372</v>
      </c>
      <c r="C68" s="335"/>
      <c r="D68" s="336"/>
      <c r="E68" s="336"/>
      <c r="F68" s="336"/>
      <c r="G68" s="337"/>
      <c r="H68" s="336"/>
      <c r="I68" s="336"/>
      <c r="J68" s="336"/>
      <c r="K68" s="336"/>
      <c r="L68" s="336"/>
      <c r="M68" s="336"/>
      <c r="N68" s="338"/>
      <c r="O68" s="339"/>
      <c r="P68" s="340"/>
      <c r="Q68" s="340"/>
      <c r="R68" s="340"/>
      <c r="S68" s="340"/>
      <c r="T68" s="340"/>
      <c r="U68" s="340"/>
      <c r="V68" s="341"/>
      <c r="W68" s="209"/>
    </row>
    <row r="69" spans="1:75" ht="35.25" customHeight="1" thickBot="1">
      <c r="A69" s="591"/>
      <c r="B69" s="342" t="s">
        <v>373</v>
      </c>
      <c r="C69" s="343"/>
      <c r="D69" s="344"/>
      <c r="E69" s="344"/>
      <c r="F69" s="344"/>
      <c r="G69" s="345">
        <v>7</v>
      </c>
      <c r="H69" s="346">
        <f>G69*30</f>
        <v>210</v>
      </c>
      <c r="I69" s="344"/>
      <c r="J69" s="344"/>
      <c r="K69" s="344"/>
      <c r="L69" s="344"/>
      <c r="M69" s="344"/>
      <c r="N69" s="347"/>
      <c r="O69" s="339"/>
      <c r="P69" s="340"/>
      <c r="Q69" s="340"/>
      <c r="R69" s="340"/>
      <c r="S69" s="340"/>
      <c r="T69" s="340"/>
      <c r="U69" s="340"/>
      <c r="V69" s="341"/>
      <c r="W69" s="209"/>
    </row>
    <row r="70" spans="1:75" ht="12" customHeight="1" thickBot="1">
      <c r="B70" s="353"/>
      <c r="C70" s="354"/>
      <c r="D70" s="354"/>
      <c r="E70" s="354"/>
      <c r="F70" s="354"/>
      <c r="G70" s="355"/>
      <c r="H70" s="356"/>
      <c r="I70" s="354"/>
      <c r="J70" s="354"/>
      <c r="K70" s="354"/>
      <c r="L70" s="354"/>
      <c r="M70" s="354"/>
      <c r="N70" s="354"/>
      <c r="O70" s="357"/>
      <c r="P70" s="357"/>
      <c r="Q70" s="357"/>
      <c r="R70" s="357"/>
      <c r="S70" s="357"/>
      <c r="T70" s="357"/>
      <c r="U70" s="357"/>
      <c r="V70" s="357"/>
      <c r="W70" s="209"/>
    </row>
    <row r="71" spans="1:75" ht="106.5" customHeight="1">
      <c r="B71" s="545" t="s">
        <v>384</v>
      </c>
      <c r="C71" s="545"/>
      <c r="D71" s="545"/>
      <c r="E71" s="545"/>
      <c r="F71" s="545"/>
      <c r="G71" s="545"/>
      <c r="H71" s="545"/>
      <c r="I71" s="545"/>
      <c r="J71" s="545"/>
      <c r="K71" s="545"/>
      <c r="L71" s="545"/>
      <c r="M71" s="545"/>
      <c r="N71" s="545"/>
      <c r="O71" s="545"/>
      <c r="P71" s="545"/>
      <c r="Q71" s="545"/>
      <c r="R71" s="545"/>
      <c r="S71" s="545"/>
      <c r="T71" s="545"/>
      <c r="U71" s="545"/>
      <c r="V71" s="545"/>
      <c r="W71" s="397"/>
      <c r="X71" s="397"/>
      <c r="Y71" s="397"/>
      <c r="Z71" s="397"/>
      <c r="AA71" s="397"/>
      <c r="AB71" s="397"/>
      <c r="AC71" s="397"/>
      <c r="AD71" s="397"/>
      <c r="AE71" s="397"/>
      <c r="AF71" s="397"/>
      <c r="AG71" s="397"/>
      <c r="AH71" s="397"/>
      <c r="AI71" s="397"/>
      <c r="AJ71" s="397"/>
      <c r="AK71" s="397"/>
      <c r="AL71" s="397"/>
      <c r="AM71" s="397"/>
      <c r="AN71" s="397"/>
      <c r="AO71" s="397"/>
      <c r="AP71" s="397"/>
      <c r="AQ71" s="397"/>
      <c r="AR71" s="397"/>
      <c r="AS71" s="397"/>
      <c r="AT71" s="397"/>
      <c r="AU71" s="397"/>
      <c r="AV71" s="397"/>
      <c r="AW71" s="397"/>
      <c r="AX71" s="397"/>
      <c r="AY71" s="397"/>
      <c r="AZ71" s="397"/>
      <c r="BA71" s="397"/>
      <c r="BB71" s="397"/>
      <c r="BC71" s="397"/>
      <c r="BD71" s="397"/>
      <c r="BE71" s="397"/>
      <c r="BF71" s="397"/>
      <c r="BG71" s="397"/>
      <c r="BH71" s="397"/>
      <c r="BI71" s="397"/>
      <c r="BJ71" s="397"/>
      <c r="BK71" s="397"/>
      <c r="BL71" s="397"/>
      <c r="BM71" s="397"/>
      <c r="BN71" s="397"/>
      <c r="BO71" s="397"/>
      <c r="BP71" s="397"/>
      <c r="BQ71" s="397"/>
      <c r="BR71" s="397"/>
      <c r="BS71" s="397"/>
      <c r="BT71" s="397"/>
      <c r="BU71" s="397"/>
      <c r="BV71" s="397"/>
    </row>
    <row r="72" spans="1:75" ht="69" customHeight="1">
      <c r="B72" s="545" t="s">
        <v>381</v>
      </c>
      <c r="C72" s="545"/>
      <c r="D72" s="545"/>
      <c r="E72" s="545"/>
      <c r="F72" s="545"/>
      <c r="G72" s="545"/>
      <c r="H72" s="545"/>
      <c r="I72" s="545"/>
      <c r="J72" s="545"/>
      <c r="K72" s="545"/>
      <c r="L72" s="545"/>
      <c r="M72" s="545"/>
      <c r="N72" s="545"/>
      <c r="O72" s="545"/>
      <c r="P72" s="545"/>
      <c r="Q72" s="545"/>
      <c r="R72" s="545"/>
      <c r="S72" s="545"/>
      <c r="T72" s="545"/>
      <c r="U72" s="545"/>
      <c r="V72" s="545"/>
      <c r="W72" s="398"/>
      <c r="X72" s="398"/>
      <c r="Y72" s="398"/>
      <c r="Z72" s="398"/>
      <c r="AA72" s="398"/>
      <c r="AB72" s="398"/>
      <c r="AC72" s="398"/>
      <c r="AD72" s="398"/>
      <c r="AE72" s="398"/>
      <c r="AF72" s="398"/>
      <c r="AG72" s="398"/>
      <c r="AH72" s="398"/>
      <c r="AI72" s="398"/>
      <c r="AJ72" s="398"/>
      <c r="AK72" s="398"/>
      <c r="AL72" s="398"/>
      <c r="AM72" s="398"/>
      <c r="AN72" s="398"/>
      <c r="AO72" s="398"/>
      <c r="AP72" s="398"/>
      <c r="AQ72" s="398"/>
      <c r="AR72" s="398"/>
      <c r="AS72" s="398"/>
      <c r="AT72" s="398"/>
      <c r="AU72" s="398"/>
      <c r="AV72" s="398"/>
      <c r="AW72" s="398"/>
      <c r="AX72" s="398"/>
      <c r="AY72" s="398"/>
      <c r="AZ72" s="398"/>
      <c r="BA72" s="398"/>
      <c r="BB72" s="398"/>
      <c r="BC72" s="398"/>
      <c r="BD72" s="398"/>
      <c r="BE72" s="398"/>
      <c r="BF72" s="398"/>
      <c r="BG72" s="398"/>
      <c r="BH72" s="398"/>
      <c r="BI72" s="398"/>
      <c r="BJ72" s="398"/>
      <c r="BK72" s="398"/>
      <c r="BL72" s="398"/>
      <c r="BM72" s="398"/>
      <c r="BN72" s="398"/>
      <c r="BO72" s="398"/>
      <c r="BP72" s="398"/>
      <c r="BQ72" s="398"/>
      <c r="BR72" s="398"/>
      <c r="BS72" s="398"/>
      <c r="BT72" s="398"/>
      <c r="BU72" s="398"/>
      <c r="BV72" s="398"/>
    </row>
    <row r="73" spans="1:75" ht="24" customHeight="1">
      <c r="B73" s="545" t="s">
        <v>376</v>
      </c>
      <c r="C73" s="545"/>
      <c r="D73" s="545"/>
      <c r="E73" s="545"/>
      <c r="F73" s="545"/>
      <c r="G73" s="545"/>
      <c r="H73" s="545"/>
      <c r="I73" s="545"/>
      <c r="J73" s="545"/>
      <c r="K73" s="545"/>
      <c r="L73" s="545"/>
      <c r="M73" s="545"/>
      <c r="N73" s="545"/>
      <c r="O73" s="359"/>
      <c r="P73" s="359"/>
      <c r="Q73" s="359"/>
      <c r="R73" s="359"/>
      <c r="S73" s="359"/>
      <c r="T73" s="359"/>
      <c r="U73" s="359"/>
      <c r="V73" s="359"/>
      <c r="W73" s="209"/>
    </row>
    <row r="74" spans="1:75" ht="16.149999999999999" customHeight="1">
      <c r="A74" s="363"/>
      <c r="B74" s="364"/>
      <c r="C74" s="365"/>
      <c r="D74" s="365"/>
      <c r="E74" s="365"/>
      <c r="F74" s="365"/>
      <c r="G74" s="365"/>
      <c r="H74" s="365"/>
      <c r="I74" s="365"/>
      <c r="J74" s="365"/>
      <c r="K74" s="365"/>
      <c r="L74" s="365"/>
      <c r="M74" s="365"/>
      <c r="N74" s="365"/>
      <c r="O74" s="366"/>
      <c r="P74" s="366"/>
      <c r="Q74" s="366"/>
      <c r="R74" s="366"/>
      <c r="S74" s="366"/>
      <c r="T74" s="366"/>
      <c r="U74" s="366"/>
      <c r="V74" s="366"/>
      <c r="W74" s="367"/>
      <c r="X74" s="367"/>
      <c r="Y74" s="367"/>
      <c r="Z74" s="368"/>
      <c r="AA74" s="368"/>
      <c r="AB74" s="368"/>
      <c r="AC74" s="368"/>
      <c r="AD74" s="368"/>
      <c r="AE74" s="368"/>
      <c r="AF74" s="368"/>
      <c r="AG74" s="368"/>
      <c r="AH74" s="368"/>
      <c r="AI74" s="367"/>
      <c r="AJ74" s="368"/>
      <c r="AK74" s="368"/>
      <c r="AL74" s="368"/>
      <c r="AM74" s="368"/>
      <c r="AN74" s="368"/>
      <c r="AO74" s="368"/>
      <c r="AP74" s="368"/>
      <c r="AQ74" s="368"/>
      <c r="AR74" s="368"/>
      <c r="AS74" s="367"/>
      <c r="AT74" s="368"/>
      <c r="AU74" s="368"/>
      <c r="AV74" s="368"/>
      <c r="AW74" s="368"/>
      <c r="AX74" s="368"/>
      <c r="AY74" s="368"/>
      <c r="AZ74" s="368"/>
      <c r="BA74" s="368"/>
      <c r="BB74" s="368"/>
      <c r="BC74" s="367"/>
      <c r="BD74" s="368"/>
      <c r="BE74" s="368"/>
      <c r="BF74" s="368"/>
      <c r="BG74" s="368"/>
      <c r="BH74" s="368"/>
      <c r="BI74" s="368"/>
      <c r="BJ74" s="368"/>
      <c r="BK74" s="368"/>
      <c r="BL74" s="368"/>
      <c r="BM74" s="367"/>
      <c r="BN74" s="368"/>
      <c r="BO74" s="368"/>
      <c r="BP74" s="368"/>
      <c r="BQ74" s="368"/>
      <c r="BR74" s="368"/>
      <c r="BS74" s="368"/>
      <c r="BT74" s="368"/>
      <c r="BU74" s="368"/>
      <c r="BV74" s="368"/>
      <c r="BW74" s="368"/>
    </row>
    <row r="75" spans="1:75" ht="28.5" customHeight="1">
      <c r="A75" s="399"/>
      <c r="B75" s="588" t="s">
        <v>382</v>
      </c>
      <c r="C75" s="588"/>
      <c r="D75" s="588"/>
      <c r="E75" s="588"/>
      <c r="F75" s="588"/>
      <c r="G75" s="588"/>
      <c r="H75" s="588"/>
      <c r="I75" s="588"/>
      <c r="J75" s="588"/>
      <c r="K75" s="588"/>
      <c r="L75" s="588"/>
      <c r="M75" s="588"/>
      <c r="N75" s="588"/>
      <c r="O75" s="588"/>
      <c r="P75" s="588"/>
      <c r="Q75" s="588"/>
      <c r="R75" s="588"/>
      <c r="S75" s="588"/>
      <c r="T75" s="588"/>
      <c r="U75" s="588"/>
      <c r="V75" s="588"/>
    </row>
    <row r="76" spans="1:75">
      <c r="A76" s="399"/>
      <c r="B76" s="266"/>
      <c r="O76" s="209"/>
      <c r="P76" s="209"/>
      <c r="Q76" s="209"/>
      <c r="R76" s="209"/>
      <c r="S76" s="209"/>
      <c r="V76" s="198"/>
    </row>
    <row r="77" spans="1:75" s="183" customFormat="1" ht="17.25" customHeight="1">
      <c r="A77" s="191"/>
      <c r="B77" s="544" t="s">
        <v>392</v>
      </c>
      <c r="C77" s="544"/>
      <c r="D77" s="544"/>
      <c r="E77" s="544"/>
      <c r="F77" s="544"/>
      <c r="G77" s="544"/>
      <c r="H77" s="544"/>
      <c r="I77" s="544"/>
      <c r="J77" s="544"/>
      <c r="K77" s="544"/>
      <c r="L77" s="544"/>
      <c r="M77" s="544"/>
      <c r="N77" s="544"/>
      <c r="O77" s="544"/>
      <c r="P77" s="544"/>
      <c r="Q77" s="544"/>
      <c r="R77" s="544"/>
      <c r="S77" s="544"/>
      <c r="T77" s="544"/>
      <c r="U77" s="544"/>
      <c r="V77" s="544"/>
    </row>
    <row r="78" spans="1:75" s="183" customFormat="1" ht="15.75">
      <c r="A78" s="191"/>
      <c r="B78" s="360"/>
      <c r="O78" s="361"/>
      <c r="P78" s="361"/>
      <c r="Q78" s="361"/>
      <c r="R78" s="361"/>
      <c r="S78" s="361"/>
      <c r="T78" s="358"/>
      <c r="U78" s="358"/>
      <c r="V78" s="358"/>
    </row>
    <row r="79" spans="1:75" s="183" customFormat="1" ht="15.75">
      <c r="A79" s="191"/>
      <c r="B79" s="544" t="s">
        <v>385</v>
      </c>
      <c r="C79" s="544"/>
      <c r="D79" s="544"/>
      <c r="E79" s="544"/>
      <c r="F79" s="544"/>
      <c r="G79" s="544"/>
      <c r="H79" s="544"/>
      <c r="I79" s="544"/>
      <c r="J79" s="544"/>
      <c r="K79" s="544"/>
      <c r="L79" s="544"/>
      <c r="M79" s="544"/>
      <c r="N79" s="544"/>
      <c r="O79" s="544"/>
      <c r="P79" s="544"/>
      <c r="Q79" s="544"/>
      <c r="R79" s="544"/>
      <c r="S79" s="544"/>
      <c r="T79" s="544"/>
      <c r="U79" s="544"/>
      <c r="V79" s="544"/>
    </row>
    <row r="80" spans="1:75" s="183" customFormat="1" ht="15.75">
      <c r="A80" s="191"/>
      <c r="B80" s="188"/>
      <c r="O80" s="361"/>
      <c r="P80" s="361"/>
      <c r="Q80" s="361"/>
      <c r="R80" s="361"/>
      <c r="S80" s="361"/>
      <c r="T80" s="358"/>
      <c r="U80" s="358"/>
      <c r="V80" s="358"/>
    </row>
    <row r="81" spans="1:22" s="183" customFormat="1" ht="31.15" customHeight="1">
      <c r="A81" s="191"/>
      <c r="B81" s="544" t="s">
        <v>380</v>
      </c>
      <c r="C81" s="544"/>
      <c r="D81" s="544"/>
      <c r="E81" s="544"/>
      <c r="F81" s="544"/>
      <c r="G81" s="544"/>
      <c r="H81" s="544"/>
      <c r="I81" s="544"/>
      <c r="J81" s="544"/>
      <c r="K81" s="544"/>
      <c r="L81" s="544"/>
      <c r="M81" s="544"/>
      <c r="N81" s="544"/>
      <c r="O81" s="544"/>
      <c r="P81" s="544"/>
      <c r="Q81" s="544"/>
      <c r="R81" s="544"/>
      <c r="S81" s="544"/>
      <c r="T81" s="544"/>
      <c r="U81" s="544"/>
      <c r="V81" s="544"/>
    </row>
    <row r="82" spans="1:22" s="183" customFormat="1" ht="15.75">
      <c r="A82" s="191"/>
      <c r="B82" s="188"/>
      <c r="C82" s="362"/>
      <c r="D82" s="362"/>
      <c r="E82" s="362"/>
      <c r="F82" s="362"/>
      <c r="G82" s="362"/>
      <c r="H82" s="362"/>
      <c r="O82" s="361"/>
      <c r="P82" s="361"/>
      <c r="Q82" s="361"/>
      <c r="R82" s="361"/>
      <c r="S82" s="361"/>
      <c r="T82" s="358"/>
      <c r="U82" s="358"/>
      <c r="V82" s="358"/>
    </row>
    <row r="83" spans="1:22" s="183" customFormat="1" ht="15.75">
      <c r="A83" s="191"/>
      <c r="B83" s="188" t="s">
        <v>309</v>
      </c>
      <c r="C83" s="362"/>
      <c r="D83" s="362"/>
      <c r="E83" s="362"/>
      <c r="F83" s="362"/>
      <c r="G83" s="362"/>
      <c r="H83" s="362"/>
      <c r="O83" s="361"/>
      <c r="P83" s="361"/>
      <c r="Q83" s="361"/>
      <c r="R83" s="361"/>
      <c r="S83" s="361"/>
      <c r="T83" s="358"/>
      <c r="U83" s="358"/>
      <c r="V83" s="358"/>
    </row>
    <row r="84" spans="1:22" s="183" customFormat="1" ht="15.75">
      <c r="A84" s="191"/>
      <c r="B84" s="188"/>
      <c r="C84" s="362"/>
      <c r="D84" s="362"/>
      <c r="E84" s="362"/>
      <c r="F84" s="362"/>
      <c r="G84" s="362"/>
      <c r="H84" s="362"/>
      <c r="O84" s="361"/>
      <c r="P84" s="361"/>
      <c r="Q84" s="361"/>
      <c r="R84" s="361"/>
      <c r="S84" s="361"/>
      <c r="T84" s="358"/>
      <c r="U84" s="358"/>
      <c r="V84" s="358"/>
    </row>
    <row r="85" spans="1:22" s="183" customFormat="1" ht="15.75">
      <c r="A85" s="191"/>
      <c r="B85" s="188" t="s">
        <v>299</v>
      </c>
      <c r="G85" s="183" t="s">
        <v>312</v>
      </c>
      <c r="O85" s="361"/>
      <c r="P85" s="361"/>
      <c r="Q85" s="361"/>
      <c r="R85" s="361"/>
      <c r="S85" s="361"/>
      <c r="T85" s="358"/>
      <c r="U85" s="358"/>
      <c r="V85" s="358"/>
    </row>
    <row r="86" spans="1:22" s="183" customFormat="1" ht="15.75">
      <c r="A86" s="191"/>
      <c r="B86" s="565"/>
      <c r="C86" s="565"/>
      <c r="D86" s="565"/>
      <c r="E86" s="565"/>
      <c r="F86" s="565"/>
      <c r="G86" s="565"/>
      <c r="H86" s="565"/>
      <c r="I86" s="565"/>
      <c r="J86" s="565"/>
      <c r="K86" s="565"/>
      <c r="L86" s="565"/>
      <c r="M86" s="565"/>
      <c r="N86" s="565"/>
      <c r="O86" s="358"/>
      <c r="P86" s="358"/>
      <c r="Q86" s="358"/>
      <c r="R86" s="358"/>
      <c r="S86" s="358"/>
      <c r="T86" s="358"/>
      <c r="U86" s="358"/>
      <c r="V86" s="358"/>
    </row>
    <row r="87" spans="1:22" s="183" customFormat="1" ht="15.75">
      <c r="A87" s="191"/>
      <c r="B87" s="188" t="s">
        <v>310</v>
      </c>
      <c r="G87" s="183" t="s">
        <v>311</v>
      </c>
      <c r="O87" s="358"/>
      <c r="P87" s="358"/>
      <c r="Q87" s="358"/>
      <c r="R87" s="358"/>
      <c r="S87" s="358"/>
      <c r="T87" s="358"/>
      <c r="U87" s="358"/>
      <c r="V87" s="358"/>
    </row>
    <row r="88" spans="1:22">
      <c r="V88" s="198"/>
    </row>
    <row r="89" spans="1:22">
      <c r="B89" s="267"/>
      <c r="C89" s="197"/>
      <c r="D89" s="197"/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V89" s="198"/>
    </row>
    <row r="90" spans="1:22">
      <c r="B90" s="267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V90" s="198"/>
    </row>
    <row r="91" spans="1:22">
      <c r="B91" s="267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V91" s="198"/>
    </row>
    <row r="92" spans="1:22">
      <c r="B92" s="267"/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V92" s="198"/>
    </row>
    <row r="93" spans="1:22">
      <c r="B93" s="267"/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V93" s="198"/>
    </row>
    <row r="94" spans="1:22">
      <c r="B94" s="267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V94" s="198"/>
    </row>
    <row r="95" spans="1:22">
      <c r="B95" s="267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V95" s="198"/>
    </row>
    <row r="96" spans="1:22">
      <c r="B96" s="267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V96" s="198"/>
    </row>
    <row r="97" spans="22:22">
      <c r="V97" s="198"/>
    </row>
    <row r="98" spans="22:22">
      <c r="V98" s="198"/>
    </row>
    <row r="99" spans="22:22">
      <c r="V99" s="198"/>
    </row>
    <row r="100" spans="22:22">
      <c r="V100" s="198"/>
    </row>
    <row r="101" spans="22:22">
      <c r="V101" s="198"/>
    </row>
    <row r="102" spans="22:22">
      <c r="V102" s="198"/>
    </row>
    <row r="103" spans="22:22">
      <c r="V103" s="198"/>
    </row>
    <row r="104" spans="22:22">
      <c r="V104" s="198"/>
    </row>
    <row r="105" spans="22:22">
      <c r="V105" s="198"/>
    </row>
    <row r="106" spans="22:22">
      <c r="V106" s="198"/>
    </row>
    <row r="107" spans="22:22">
      <c r="V107" s="198"/>
    </row>
    <row r="108" spans="22:22">
      <c r="V108" s="198"/>
    </row>
    <row r="109" spans="22:22">
      <c r="V109" s="198"/>
    </row>
    <row r="110" spans="22:22">
      <c r="V110" s="198"/>
    </row>
    <row r="111" spans="22:22">
      <c r="V111" s="198"/>
    </row>
    <row r="112" spans="22:22">
      <c r="V112" s="198"/>
    </row>
    <row r="113" spans="22:22">
      <c r="V113" s="198"/>
    </row>
    <row r="114" spans="22:22">
      <c r="V114" s="198"/>
    </row>
    <row r="115" spans="22:22">
      <c r="V115" s="198"/>
    </row>
    <row r="116" spans="22:22">
      <c r="V116" s="198"/>
    </row>
    <row r="117" spans="22:22">
      <c r="V117" s="198"/>
    </row>
    <row r="118" spans="22:22">
      <c r="V118" s="198"/>
    </row>
    <row r="119" spans="22:22">
      <c r="V119" s="198"/>
    </row>
    <row r="120" spans="22:22">
      <c r="V120" s="198"/>
    </row>
    <row r="121" spans="22:22">
      <c r="V121" s="198"/>
    </row>
    <row r="122" spans="22:22">
      <c r="V122" s="198"/>
    </row>
    <row r="123" spans="22:22">
      <c r="V123" s="198"/>
    </row>
    <row r="124" spans="22:22">
      <c r="V124" s="198"/>
    </row>
    <row r="125" spans="22:22">
      <c r="V125" s="198"/>
    </row>
    <row r="126" spans="22:22">
      <c r="V126" s="198"/>
    </row>
    <row r="127" spans="22:22">
      <c r="V127" s="198"/>
    </row>
    <row r="128" spans="22:22">
      <c r="V128" s="198"/>
    </row>
    <row r="129" spans="22:22">
      <c r="V129" s="198"/>
    </row>
    <row r="130" spans="22:22">
      <c r="V130" s="198"/>
    </row>
    <row r="131" spans="22:22">
      <c r="V131" s="198"/>
    </row>
    <row r="132" spans="22:22">
      <c r="V132" s="198"/>
    </row>
    <row r="133" spans="22:22">
      <c r="V133" s="198"/>
    </row>
    <row r="134" spans="22:22">
      <c r="V134" s="198"/>
    </row>
    <row r="135" spans="22:22">
      <c r="V135" s="198"/>
    </row>
    <row r="136" spans="22:22">
      <c r="V136" s="198"/>
    </row>
    <row r="137" spans="22:22">
      <c r="V137" s="198"/>
    </row>
    <row r="138" spans="22:22">
      <c r="V138" s="198"/>
    </row>
    <row r="139" spans="22:22">
      <c r="V139" s="198"/>
    </row>
    <row r="140" spans="22:22">
      <c r="V140" s="198"/>
    </row>
    <row r="141" spans="22:22">
      <c r="V141" s="198"/>
    </row>
    <row r="142" spans="22:22">
      <c r="V142" s="198"/>
    </row>
    <row r="143" spans="22:22">
      <c r="V143" s="198"/>
    </row>
    <row r="144" spans="22:22">
      <c r="V144" s="198"/>
    </row>
    <row r="145" spans="22:22">
      <c r="V145" s="198"/>
    </row>
    <row r="146" spans="22:22">
      <c r="V146" s="198"/>
    </row>
    <row r="147" spans="22:22">
      <c r="V147" s="198"/>
    </row>
    <row r="148" spans="22:22">
      <c r="V148" s="198"/>
    </row>
    <row r="149" spans="22:22">
      <c r="V149" s="198"/>
    </row>
    <row r="150" spans="22:22">
      <c r="V150" s="198"/>
    </row>
    <row r="151" spans="22:22">
      <c r="V151" s="198"/>
    </row>
    <row r="152" spans="22:22">
      <c r="V152" s="198"/>
    </row>
    <row r="153" spans="22:22">
      <c r="V153" s="198"/>
    </row>
    <row r="154" spans="22:22">
      <c r="V154" s="198"/>
    </row>
    <row r="155" spans="22:22">
      <c r="V155" s="198"/>
    </row>
    <row r="156" spans="22:22">
      <c r="V156" s="198"/>
    </row>
    <row r="157" spans="22:22">
      <c r="V157" s="198"/>
    </row>
    <row r="158" spans="22:22">
      <c r="V158" s="198"/>
    </row>
    <row r="159" spans="22:22">
      <c r="V159" s="198"/>
    </row>
    <row r="160" spans="22:22">
      <c r="V160" s="198"/>
    </row>
    <row r="161" spans="22:22">
      <c r="V161" s="198"/>
    </row>
    <row r="162" spans="22:22">
      <c r="V162" s="198"/>
    </row>
    <row r="163" spans="22:22">
      <c r="V163" s="198"/>
    </row>
    <row r="164" spans="22:22">
      <c r="V164" s="198"/>
    </row>
    <row r="165" spans="22:22">
      <c r="V165" s="198"/>
    </row>
    <row r="166" spans="22:22">
      <c r="V166" s="198"/>
    </row>
    <row r="167" spans="22:22">
      <c r="V167" s="198"/>
    </row>
    <row r="168" spans="22:22">
      <c r="V168" s="198"/>
    </row>
    <row r="169" spans="22:22">
      <c r="V169" s="198"/>
    </row>
    <row r="170" spans="22:22">
      <c r="V170" s="198"/>
    </row>
    <row r="171" spans="22:22">
      <c r="V171" s="198"/>
    </row>
    <row r="172" spans="22:22">
      <c r="V172" s="198"/>
    </row>
    <row r="173" spans="22:22">
      <c r="V173" s="198"/>
    </row>
    <row r="174" spans="22:22">
      <c r="V174" s="198"/>
    </row>
    <row r="175" spans="22:22">
      <c r="V175" s="198"/>
    </row>
    <row r="176" spans="22:22">
      <c r="V176" s="198"/>
    </row>
    <row r="177" spans="22:22">
      <c r="V177" s="198"/>
    </row>
    <row r="178" spans="22:22">
      <c r="V178" s="198"/>
    </row>
    <row r="179" spans="22:22">
      <c r="V179" s="198"/>
    </row>
    <row r="180" spans="22:22">
      <c r="V180" s="198"/>
    </row>
    <row r="181" spans="22:22">
      <c r="V181" s="198"/>
    </row>
    <row r="182" spans="22:22">
      <c r="V182" s="198"/>
    </row>
    <row r="183" spans="22:22">
      <c r="V183" s="198"/>
    </row>
    <row r="184" spans="22:22">
      <c r="V184" s="198"/>
    </row>
    <row r="185" spans="22:22">
      <c r="V185" s="198"/>
    </row>
    <row r="186" spans="22:22">
      <c r="V186" s="198"/>
    </row>
    <row r="187" spans="22:22">
      <c r="V187" s="198"/>
    </row>
    <row r="188" spans="22:22">
      <c r="V188" s="198"/>
    </row>
    <row r="189" spans="22:22">
      <c r="V189" s="198"/>
    </row>
    <row r="190" spans="22:22">
      <c r="V190" s="198"/>
    </row>
    <row r="191" spans="22:22">
      <c r="V191" s="198"/>
    </row>
    <row r="192" spans="22:22">
      <c r="V192" s="198"/>
    </row>
    <row r="193" spans="22:22">
      <c r="V193" s="198"/>
    </row>
    <row r="194" spans="22:22">
      <c r="V194" s="198"/>
    </row>
    <row r="195" spans="22:22">
      <c r="V195" s="198"/>
    </row>
    <row r="196" spans="22:22">
      <c r="V196" s="198"/>
    </row>
    <row r="197" spans="22:22">
      <c r="V197" s="198"/>
    </row>
    <row r="198" spans="22:22">
      <c r="V198" s="198"/>
    </row>
    <row r="199" spans="22:22">
      <c r="V199" s="198"/>
    </row>
    <row r="200" spans="22:22">
      <c r="V200" s="198"/>
    </row>
    <row r="201" spans="22:22">
      <c r="V201" s="198"/>
    </row>
    <row r="202" spans="22:22">
      <c r="V202" s="198"/>
    </row>
    <row r="203" spans="22:22">
      <c r="V203" s="198"/>
    </row>
    <row r="204" spans="22:22">
      <c r="V204" s="198"/>
    </row>
    <row r="205" spans="22:22">
      <c r="V205" s="198"/>
    </row>
    <row r="206" spans="22:22">
      <c r="V206" s="198"/>
    </row>
    <row r="207" spans="22:22">
      <c r="V207" s="198"/>
    </row>
    <row r="208" spans="22:22">
      <c r="V208" s="198"/>
    </row>
    <row r="209" spans="22:22">
      <c r="V209" s="198"/>
    </row>
    <row r="210" spans="22:22">
      <c r="V210" s="198"/>
    </row>
    <row r="211" spans="22:22">
      <c r="V211" s="198"/>
    </row>
    <row r="212" spans="22:22">
      <c r="V212" s="198"/>
    </row>
    <row r="213" spans="22:22">
      <c r="V213" s="198"/>
    </row>
    <row r="214" spans="22:22">
      <c r="V214" s="198"/>
    </row>
    <row r="215" spans="22:22">
      <c r="V215" s="198"/>
    </row>
    <row r="216" spans="22:22">
      <c r="V216" s="198"/>
    </row>
    <row r="217" spans="22:22">
      <c r="V217" s="198"/>
    </row>
    <row r="218" spans="22:22">
      <c r="V218" s="198"/>
    </row>
    <row r="219" spans="22:22">
      <c r="V219" s="198"/>
    </row>
    <row r="220" spans="22:22">
      <c r="V220" s="198"/>
    </row>
    <row r="221" spans="22:22">
      <c r="V221" s="198"/>
    </row>
    <row r="222" spans="22:22">
      <c r="V222" s="198"/>
    </row>
    <row r="223" spans="22:22">
      <c r="V223" s="198"/>
    </row>
    <row r="224" spans="22:22">
      <c r="V224" s="198"/>
    </row>
    <row r="225" spans="22:22">
      <c r="V225" s="198"/>
    </row>
    <row r="226" spans="22:22">
      <c r="V226" s="198"/>
    </row>
    <row r="227" spans="22:22">
      <c r="V227" s="198"/>
    </row>
    <row r="228" spans="22:22">
      <c r="V228" s="198"/>
    </row>
    <row r="229" spans="22:22">
      <c r="V229" s="198"/>
    </row>
    <row r="230" spans="22:22">
      <c r="V230" s="198"/>
    </row>
    <row r="231" spans="22:22">
      <c r="V231" s="198"/>
    </row>
    <row r="232" spans="22:22">
      <c r="V232" s="198"/>
    </row>
    <row r="233" spans="22:22">
      <c r="V233" s="198"/>
    </row>
    <row r="234" spans="22:22">
      <c r="V234" s="198"/>
    </row>
    <row r="235" spans="22:22">
      <c r="V235" s="198"/>
    </row>
    <row r="236" spans="22:22">
      <c r="V236" s="198"/>
    </row>
    <row r="237" spans="22:22">
      <c r="V237" s="198"/>
    </row>
    <row r="238" spans="22:22">
      <c r="V238" s="198"/>
    </row>
    <row r="239" spans="22:22">
      <c r="V239" s="198"/>
    </row>
    <row r="240" spans="22:22">
      <c r="V240" s="198"/>
    </row>
    <row r="241" spans="22:22">
      <c r="V241" s="198"/>
    </row>
    <row r="242" spans="22:22">
      <c r="V242" s="198"/>
    </row>
    <row r="243" spans="22:22">
      <c r="V243" s="198"/>
    </row>
    <row r="244" spans="22:22">
      <c r="V244" s="198"/>
    </row>
    <row r="245" spans="22:22">
      <c r="V245" s="198"/>
    </row>
    <row r="246" spans="22:22">
      <c r="V246" s="198"/>
    </row>
    <row r="247" spans="22:22">
      <c r="V247" s="198"/>
    </row>
    <row r="248" spans="22:22">
      <c r="V248" s="198"/>
    </row>
    <row r="249" spans="22:22">
      <c r="V249" s="198"/>
    </row>
    <row r="250" spans="22:22">
      <c r="V250" s="198"/>
    </row>
    <row r="251" spans="22:22">
      <c r="V251" s="198"/>
    </row>
    <row r="252" spans="22:22">
      <c r="V252" s="198"/>
    </row>
    <row r="253" spans="22:22">
      <c r="V253" s="198"/>
    </row>
    <row r="254" spans="22:22">
      <c r="V254" s="198"/>
    </row>
    <row r="255" spans="22:22">
      <c r="V255" s="198"/>
    </row>
    <row r="256" spans="22:22">
      <c r="V256" s="198"/>
    </row>
    <row r="257" spans="22:22">
      <c r="V257" s="198"/>
    </row>
    <row r="258" spans="22:22">
      <c r="V258" s="198"/>
    </row>
    <row r="259" spans="22:22">
      <c r="V259" s="198"/>
    </row>
    <row r="260" spans="22:22">
      <c r="V260" s="198"/>
    </row>
    <row r="261" spans="22:22">
      <c r="V261" s="198"/>
    </row>
    <row r="262" spans="22:22">
      <c r="V262" s="198"/>
    </row>
    <row r="263" spans="22:22">
      <c r="V263" s="198"/>
    </row>
    <row r="264" spans="22:22">
      <c r="V264" s="198"/>
    </row>
    <row r="265" spans="22:22">
      <c r="V265" s="198"/>
    </row>
    <row r="266" spans="22:22">
      <c r="V266" s="198"/>
    </row>
    <row r="267" spans="22:22">
      <c r="V267" s="198"/>
    </row>
    <row r="268" spans="22:22">
      <c r="V268" s="198"/>
    </row>
    <row r="269" spans="22:22">
      <c r="V269" s="198"/>
    </row>
    <row r="270" spans="22:22">
      <c r="V270" s="198"/>
    </row>
    <row r="271" spans="22:22">
      <c r="V271" s="198"/>
    </row>
    <row r="272" spans="22:22">
      <c r="V272" s="198"/>
    </row>
    <row r="273" spans="22:22">
      <c r="V273" s="198"/>
    </row>
    <row r="274" spans="22:22">
      <c r="V274" s="198"/>
    </row>
    <row r="275" spans="22:22">
      <c r="V275" s="198"/>
    </row>
    <row r="276" spans="22:22">
      <c r="V276" s="198"/>
    </row>
    <row r="277" spans="22:22">
      <c r="V277" s="198"/>
    </row>
    <row r="278" spans="22:22">
      <c r="V278" s="198"/>
    </row>
    <row r="279" spans="22:22">
      <c r="V279" s="198"/>
    </row>
    <row r="280" spans="22:22">
      <c r="V280" s="198"/>
    </row>
    <row r="281" spans="22:22">
      <c r="V281" s="198"/>
    </row>
    <row r="282" spans="22:22">
      <c r="V282" s="198"/>
    </row>
    <row r="283" spans="22:22">
      <c r="V283" s="198"/>
    </row>
    <row r="284" spans="22:22">
      <c r="V284" s="198"/>
    </row>
    <row r="285" spans="22:22">
      <c r="V285" s="198"/>
    </row>
    <row r="286" spans="22:22">
      <c r="V286" s="198"/>
    </row>
    <row r="287" spans="22:22">
      <c r="V287" s="198"/>
    </row>
    <row r="288" spans="22:22">
      <c r="V288" s="198"/>
    </row>
    <row r="289" spans="22:22">
      <c r="V289" s="198"/>
    </row>
    <row r="290" spans="22:22">
      <c r="V290" s="198"/>
    </row>
    <row r="291" spans="22:22">
      <c r="V291" s="198"/>
    </row>
    <row r="292" spans="22:22">
      <c r="V292" s="198"/>
    </row>
    <row r="293" spans="22:22">
      <c r="V293" s="198"/>
    </row>
    <row r="294" spans="22:22">
      <c r="V294" s="198"/>
    </row>
    <row r="295" spans="22:22">
      <c r="V295" s="198"/>
    </row>
    <row r="296" spans="22:22">
      <c r="V296" s="198"/>
    </row>
    <row r="297" spans="22:22">
      <c r="V297" s="198"/>
    </row>
    <row r="298" spans="22:22">
      <c r="V298" s="198"/>
    </row>
    <row r="299" spans="22:22">
      <c r="V299" s="198"/>
    </row>
    <row r="300" spans="22:22">
      <c r="V300" s="198"/>
    </row>
    <row r="301" spans="22:22">
      <c r="V301" s="198"/>
    </row>
    <row r="302" spans="22:22">
      <c r="V302" s="198"/>
    </row>
    <row r="303" spans="22:22">
      <c r="V303" s="198"/>
    </row>
    <row r="304" spans="22:22">
      <c r="V304" s="198"/>
    </row>
    <row r="305" spans="22:22">
      <c r="V305" s="198"/>
    </row>
    <row r="306" spans="22:22">
      <c r="V306" s="198"/>
    </row>
    <row r="307" spans="22:22">
      <c r="V307" s="198"/>
    </row>
    <row r="308" spans="22:22">
      <c r="V308" s="198"/>
    </row>
    <row r="309" spans="22:22">
      <c r="V309" s="198"/>
    </row>
    <row r="310" spans="22:22">
      <c r="V310" s="198"/>
    </row>
    <row r="311" spans="22:22">
      <c r="V311" s="198"/>
    </row>
    <row r="312" spans="22:22">
      <c r="V312" s="198"/>
    </row>
    <row r="313" spans="22:22">
      <c r="V313" s="198"/>
    </row>
    <row r="314" spans="22:22">
      <c r="V314" s="198"/>
    </row>
    <row r="315" spans="22:22">
      <c r="V315" s="198"/>
    </row>
    <row r="316" spans="22:22">
      <c r="V316" s="198"/>
    </row>
    <row r="317" spans="22:22">
      <c r="V317" s="198"/>
    </row>
    <row r="318" spans="22:22">
      <c r="V318" s="198"/>
    </row>
    <row r="319" spans="22:22">
      <c r="V319" s="198"/>
    </row>
    <row r="320" spans="22:22">
      <c r="V320" s="198"/>
    </row>
    <row r="321" spans="22:22">
      <c r="V321" s="198"/>
    </row>
    <row r="322" spans="22:22">
      <c r="V322" s="198"/>
    </row>
    <row r="323" spans="22:22">
      <c r="V323" s="198"/>
    </row>
    <row r="324" spans="22:22">
      <c r="V324" s="198"/>
    </row>
    <row r="325" spans="22:22">
      <c r="V325" s="198"/>
    </row>
    <row r="326" spans="22:22">
      <c r="V326" s="198"/>
    </row>
    <row r="327" spans="22:22">
      <c r="V327" s="198"/>
    </row>
    <row r="328" spans="22:22">
      <c r="V328" s="198"/>
    </row>
    <row r="329" spans="22:22">
      <c r="V329" s="198"/>
    </row>
    <row r="330" spans="22:22">
      <c r="V330" s="198"/>
    </row>
    <row r="331" spans="22:22">
      <c r="V331" s="198"/>
    </row>
    <row r="332" spans="22:22">
      <c r="V332" s="198"/>
    </row>
    <row r="333" spans="22:22">
      <c r="V333" s="198"/>
    </row>
    <row r="334" spans="22:22">
      <c r="V334" s="198"/>
    </row>
    <row r="335" spans="22:22">
      <c r="V335" s="198"/>
    </row>
    <row r="336" spans="22:22">
      <c r="V336" s="198"/>
    </row>
    <row r="337" spans="22:22">
      <c r="V337" s="198"/>
    </row>
    <row r="338" spans="22:22">
      <c r="V338" s="198"/>
    </row>
    <row r="339" spans="22:22">
      <c r="V339" s="198"/>
    </row>
    <row r="340" spans="22:22">
      <c r="V340" s="198"/>
    </row>
    <row r="341" spans="22:22">
      <c r="V341" s="198"/>
    </row>
    <row r="342" spans="22:22">
      <c r="V342" s="198"/>
    </row>
    <row r="343" spans="22:22">
      <c r="V343" s="198"/>
    </row>
    <row r="344" spans="22:22">
      <c r="V344" s="198"/>
    </row>
    <row r="345" spans="22:22">
      <c r="V345" s="198"/>
    </row>
    <row r="346" spans="22:22">
      <c r="V346" s="198"/>
    </row>
    <row r="347" spans="22:22">
      <c r="V347" s="198"/>
    </row>
    <row r="348" spans="22:22">
      <c r="V348" s="198"/>
    </row>
    <row r="349" spans="22:22">
      <c r="V349" s="198"/>
    </row>
    <row r="350" spans="22:22">
      <c r="V350" s="198"/>
    </row>
    <row r="351" spans="22:22">
      <c r="V351" s="198"/>
    </row>
    <row r="352" spans="22:22">
      <c r="V352" s="198"/>
    </row>
    <row r="353" spans="22:22">
      <c r="V353" s="198"/>
    </row>
    <row r="354" spans="22:22">
      <c r="V354" s="198"/>
    </row>
    <row r="355" spans="22:22">
      <c r="V355" s="198"/>
    </row>
    <row r="356" spans="22:22">
      <c r="V356" s="198"/>
    </row>
    <row r="357" spans="22:22">
      <c r="V357" s="198"/>
    </row>
    <row r="358" spans="22:22">
      <c r="V358" s="198"/>
    </row>
    <row r="359" spans="22:22">
      <c r="V359" s="198"/>
    </row>
    <row r="360" spans="22:22">
      <c r="V360" s="198"/>
    </row>
    <row r="361" spans="22:22">
      <c r="V361" s="198"/>
    </row>
    <row r="362" spans="22:22">
      <c r="V362" s="198"/>
    </row>
    <row r="363" spans="22:22">
      <c r="V363" s="198"/>
    </row>
    <row r="364" spans="22:22">
      <c r="V364" s="198"/>
    </row>
    <row r="365" spans="22:22">
      <c r="V365" s="198"/>
    </row>
    <row r="366" spans="22:22">
      <c r="V366" s="198"/>
    </row>
    <row r="367" spans="22:22">
      <c r="V367" s="198"/>
    </row>
    <row r="368" spans="22:22">
      <c r="V368" s="198"/>
    </row>
    <row r="369" spans="22:22">
      <c r="V369" s="198"/>
    </row>
    <row r="370" spans="22:22">
      <c r="V370" s="198"/>
    </row>
    <row r="371" spans="22:22">
      <c r="V371" s="198"/>
    </row>
    <row r="372" spans="22:22">
      <c r="V372" s="198"/>
    </row>
    <row r="373" spans="22:22">
      <c r="V373" s="198"/>
    </row>
    <row r="374" spans="22:22">
      <c r="V374" s="198"/>
    </row>
    <row r="375" spans="22:22">
      <c r="V375" s="198"/>
    </row>
    <row r="376" spans="22:22">
      <c r="V376" s="198"/>
    </row>
    <row r="377" spans="22:22">
      <c r="V377" s="198"/>
    </row>
    <row r="378" spans="22:22">
      <c r="V378" s="198"/>
    </row>
    <row r="379" spans="22:22">
      <c r="V379" s="198"/>
    </row>
    <row r="380" spans="22:22">
      <c r="V380" s="198"/>
    </row>
    <row r="381" spans="22:22">
      <c r="V381" s="198"/>
    </row>
    <row r="382" spans="22:22">
      <c r="V382" s="198"/>
    </row>
    <row r="383" spans="22:22">
      <c r="V383" s="198"/>
    </row>
    <row r="384" spans="22:22">
      <c r="V384" s="198"/>
    </row>
    <row r="385" spans="22:22">
      <c r="V385" s="198"/>
    </row>
    <row r="386" spans="22:22">
      <c r="V386" s="198"/>
    </row>
    <row r="387" spans="22:22">
      <c r="V387" s="198"/>
    </row>
    <row r="388" spans="22:22">
      <c r="V388" s="198"/>
    </row>
    <row r="389" spans="22:22">
      <c r="V389" s="198"/>
    </row>
    <row r="390" spans="22:22">
      <c r="V390" s="198"/>
    </row>
    <row r="391" spans="22:22">
      <c r="V391" s="198"/>
    </row>
    <row r="392" spans="22:22">
      <c r="V392" s="198"/>
    </row>
    <row r="393" spans="22:22">
      <c r="V393" s="198"/>
    </row>
    <row r="394" spans="22:22">
      <c r="V394" s="198"/>
    </row>
    <row r="395" spans="22:22">
      <c r="V395" s="198"/>
    </row>
    <row r="396" spans="22:22">
      <c r="V396" s="198"/>
    </row>
    <row r="397" spans="22:22">
      <c r="V397" s="198"/>
    </row>
    <row r="398" spans="22:22">
      <c r="V398" s="198"/>
    </row>
    <row r="399" spans="22:22">
      <c r="V399" s="198"/>
    </row>
    <row r="400" spans="22:22">
      <c r="V400" s="198"/>
    </row>
    <row r="401" spans="22:22">
      <c r="V401" s="198"/>
    </row>
    <row r="402" spans="22:22">
      <c r="V402" s="198"/>
    </row>
    <row r="403" spans="22:22">
      <c r="V403" s="198"/>
    </row>
    <row r="404" spans="22:22">
      <c r="V404" s="198"/>
    </row>
    <row r="405" spans="22:22">
      <c r="V405" s="198"/>
    </row>
    <row r="406" spans="22:22">
      <c r="V406" s="198"/>
    </row>
    <row r="407" spans="22:22">
      <c r="V407" s="198"/>
    </row>
    <row r="408" spans="22:22">
      <c r="V408" s="198"/>
    </row>
    <row r="409" spans="22:22">
      <c r="V409" s="198"/>
    </row>
    <row r="410" spans="22:22">
      <c r="V410" s="198"/>
    </row>
    <row r="411" spans="22:22">
      <c r="V411" s="198"/>
    </row>
    <row r="412" spans="22:22">
      <c r="V412" s="198"/>
    </row>
    <row r="413" spans="22:22">
      <c r="V413" s="198"/>
    </row>
    <row r="414" spans="22:22">
      <c r="V414" s="198"/>
    </row>
    <row r="415" spans="22:22">
      <c r="V415" s="198"/>
    </row>
    <row r="416" spans="22:22">
      <c r="V416" s="198"/>
    </row>
    <row r="417" spans="22:22">
      <c r="V417" s="198"/>
    </row>
    <row r="418" spans="22:22">
      <c r="V418" s="198"/>
    </row>
    <row r="419" spans="22:22">
      <c r="V419" s="198"/>
    </row>
    <row r="420" spans="22:22">
      <c r="V420" s="198"/>
    </row>
    <row r="421" spans="22:22">
      <c r="V421" s="198"/>
    </row>
    <row r="422" spans="22:22">
      <c r="V422" s="198"/>
    </row>
    <row r="423" spans="22:22">
      <c r="V423" s="198"/>
    </row>
    <row r="424" spans="22:22">
      <c r="V424" s="198"/>
    </row>
    <row r="425" spans="22:22">
      <c r="V425" s="198"/>
    </row>
    <row r="426" spans="22:22">
      <c r="V426" s="198"/>
    </row>
    <row r="427" spans="22:22">
      <c r="V427" s="198"/>
    </row>
    <row r="428" spans="22:22">
      <c r="V428" s="198"/>
    </row>
    <row r="429" spans="22:22">
      <c r="V429" s="198"/>
    </row>
    <row r="430" spans="22:22">
      <c r="V430" s="198"/>
    </row>
    <row r="431" spans="22:22">
      <c r="V431" s="198"/>
    </row>
    <row r="432" spans="22:22">
      <c r="V432" s="198"/>
    </row>
    <row r="433" spans="22:22">
      <c r="V433" s="198"/>
    </row>
    <row r="434" spans="22:22">
      <c r="V434" s="198"/>
    </row>
    <row r="435" spans="22:22">
      <c r="V435" s="198"/>
    </row>
    <row r="436" spans="22:22">
      <c r="V436" s="198"/>
    </row>
    <row r="437" spans="22:22">
      <c r="V437" s="198"/>
    </row>
    <row r="438" spans="22:22">
      <c r="V438" s="198"/>
    </row>
    <row r="439" spans="22:22">
      <c r="V439" s="198"/>
    </row>
    <row r="440" spans="22:22">
      <c r="V440" s="198"/>
    </row>
    <row r="441" spans="22:22">
      <c r="V441" s="198"/>
    </row>
    <row r="442" spans="22:22">
      <c r="V442" s="198"/>
    </row>
    <row r="443" spans="22:22">
      <c r="V443" s="198"/>
    </row>
    <row r="444" spans="22:22">
      <c r="V444" s="198"/>
    </row>
    <row r="445" spans="22:22">
      <c r="V445" s="198"/>
    </row>
    <row r="446" spans="22:22">
      <c r="V446" s="198"/>
    </row>
    <row r="447" spans="22:22">
      <c r="V447" s="198"/>
    </row>
    <row r="448" spans="22:22">
      <c r="V448" s="198"/>
    </row>
    <row r="449" spans="22:22">
      <c r="V449" s="198"/>
    </row>
    <row r="450" spans="22:22">
      <c r="V450" s="198"/>
    </row>
    <row r="451" spans="22:22">
      <c r="V451" s="198"/>
    </row>
    <row r="452" spans="22:22">
      <c r="V452" s="198"/>
    </row>
    <row r="453" spans="22:22">
      <c r="V453" s="198"/>
    </row>
    <row r="454" spans="22:22">
      <c r="V454" s="198"/>
    </row>
    <row r="455" spans="22:22">
      <c r="V455" s="198"/>
    </row>
    <row r="456" spans="22:22">
      <c r="V456" s="198"/>
    </row>
    <row r="457" spans="22:22">
      <c r="V457" s="198"/>
    </row>
    <row r="458" spans="22:22">
      <c r="V458" s="198"/>
    </row>
    <row r="459" spans="22:22">
      <c r="V459" s="198"/>
    </row>
    <row r="460" spans="22:22">
      <c r="V460" s="198"/>
    </row>
    <row r="461" spans="22:22">
      <c r="V461" s="198"/>
    </row>
    <row r="462" spans="22:22">
      <c r="V462" s="198"/>
    </row>
    <row r="463" spans="22:22">
      <c r="V463" s="198"/>
    </row>
    <row r="464" spans="22:22">
      <c r="V464" s="198"/>
    </row>
    <row r="465" spans="22:22">
      <c r="V465" s="198"/>
    </row>
    <row r="466" spans="22:22">
      <c r="V466" s="198"/>
    </row>
    <row r="467" spans="22:22">
      <c r="V467" s="198"/>
    </row>
    <row r="468" spans="22:22">
      <c r="V468" s="198"/>
    </row>
    <row r="469" spans="22:22">
      <c r="V469" s="198"/>
    </row>
    <row r="470" spans="22:22">
      <c r="V470" s="198"/>
    </row>
    <row r="471" spans="22:22">
      <c r="V471" s="198"/>
    </row>
    <row r="472" spans="22:22">
      <c r="V472" s="198"/>
    </row>
    <row r="473" spans="22:22">
      <c r="V473" s="198"/>
    </row>
    <row r="474" spans="22:22">
      <c r="V474" s="198"/>
    </row>
    <row r="475" spans="22:22">
      <c r="V475" s="198"/>
    </row>
    <row r="476" spans="22:22">
      <c r="V476" s="198"/>
    </row>
    <row r="477" spans="22:22">
      <c r="V477" s="198"/>
    </row>
    <row r="478" spans="22:22">
      <c r="V478" s="198"/>
    </row>
    <row r="479" spans="22:22">
      <c r="V479" s="198"/>
    </row>
    <row r="480" spans="22:22">
      <c r="V480" s="198"/>
    </row>
    <row r="481" spans="22:22">
      <c r="V481" s="198"/>
    </row>
    <row r="482" spans="22:22">
      <c r="V482" s="198"/>
    </row>
    <row r="483" spans="22:22">
      <c r="V483" s="198"/>
    </row>
    <row r="484" spans="22:22">
      <c r="V484" s="198"/>
    </row>
    <row r="485" spans="22:22">
      <c r="V485" s="198"/>
    </row>
    <row r="486" spans="22:22">
      <c r="V486" s="198"/>
    </row>
    <row r="487" spans="22:22">
      <c r="V487" s="198"/>
    </row>
    <row r="488" spans="22:22">
      <c r="V488" s="198"/>
    </row>
    <row r="489" spans="22:22">
      <c r="V489" s="198"/>
    </row>
    <row r="490" spans="22:22">
      <c r="V490" s="198"/>
    </row>
    <row r="491" spans="22:22">
      <c r="V491" s="198"/>
    </row>
    <row r="492" spans="22:22">
      <c r="V492" s="198"/>
    </row>
    <row r="493" spans="22:22">
      <c r="V493" s="198"/>
    </row>
    <row r="494" spans="22:22">
      <c r="V494" s="198"/>
    </row>
    <row r="495" spans="22:22">
      <c r="V495" s="198"/>
    </row>
    <row r="496" spans="22:22">
      <c r="V496" s="198"/>
    </row>
    <row r="497" spans="22:22">
      <c r="V497" s="198"/>
    </row>
    <row r="498" spans="22:22">
      <c r="V498" s="198"/>
    </row>
    <row r="499" spans="22:22">
      <c r="V499" s="198"/>
    </row>
    <row r="500" spans="22:22">
      <c r="V500" s="198"/>
    </row>
    <row r="501" spans="22:22">
      <c r="V501" s="198"/>
    </row>
    <row r="502" spans="22:22">
      <c r="V502" s="198"/>
    </row>
    <row r="503" spans="22:22">
      <c r="V503" s="198"/>
    </row>
    <row r="504" spans="22:22">
      <c r="V504" s="198"/>
    </row>
    <row r="505" spans="22:22">
      <c r="V505" s="198"/>
    </row>
    <row r="506" spans="22:22">
      <c r="V506" s="198"/>
    </row>
    <row r="507" spans="22:22">
      <c r="V507" s="198"/>
    </row>
    <row r="508" spans="22:22">
      <c r="V508" s="198"/>
    </row>
    <row r="509" spans="22:22">
      <c r="V509" s="198"/>
    </row>
    <row r="510" spans="22:22">
      <c r="V510" s="198"/>
    </row>
    <row r="511" spans="22:22">
      <c r="V511" s="198"/>
    </row>
    <row r="512" spans="22:22">
      <c r="V512" s="198"/>
    </row>
    <row r="513" spans="22:22">
      <c r="V513" s="198"/>
    </row>
    <row r="514" spans="22:22">
      <c r="V514" s="198"/>
    </row>
    <row r="515" spans="22:22">
      <c r="V515" s="198"/>
    </row>
    <row r="516" spans="22:22">
      <c r="V516" s="198"/>
    </row>
    <row r="517" spans="22:22">
      <c r="V517" s="198"/>
    </row>
    <row r="518" spans="22:22">
      <c r="V518" s="198"/>
    </row>
    <row r="519" spans="22:22">
      <c r="V519" s="198"/>
    </row>
    <row r="520" spans="22:22">
      <c r="V520" s="198"/>
    </row>
    <row r="521" spans="22:22">
      <c r="V521" s="198"/>
    </row>
    <row r="522" spans="22:22">
      <c r="V522" s="198"/>
    </row>
    <row r="523" spans="22:22">
      <c r="V523" s="198"/>
    </row>
    <row r="524" spans="22:22">
      <c r="V524" s="198"/>
    </row>
    <row r="525" spans="22:22">
      <c r="V525" s="198"/>
    </row>
    <row r="526" spans="22:22">
      <c r="V526" s="198"/>
    </row>
    <row r="527" spans="22:22">
      <c r="V527" s="198"/>
    </row>
    <row r="528" spans="22:22">
      <c r="V528" s="198"/>
    </row>
    <row r="529" spans="22:22">
      <c r="V529" s="198"/>
    </row>
    <row r="530" spans="22:22">
      <c r="V530" s="198"/>
    </row>
    <row r="531" spans="22:22">
      <c r="V531" s="198"/>
    </row>
    <row r="532" spans="22:22">
      <c r="V532" s="198"/>
    </row>
    <row r="533" spans="22:22">
      <c r="V533" s="198"/>
    </row>
    <row r="534" spans="22:22">
      <c r="V534" s="198"/>
    </row>
    <row r="535" spans="22:22">
      <c r="V535" s="198"/>
    </row>
    <row r="536" spans="22:22">
      <c r="V536" s="198"/>
    </row>
    <row r="537" spans="22:22">
      <c r="V537" s="198"/>
    </row>
    <row r="538" spans="22:22">
      <c r="V538" s="198"/>
    </row>
    <row r="539" spans="22:22">
      <c r="V539" s="198"/>
    </row>
    <row r="540" spans="22:22">
      <c r="V540" s="198"/>
    </row>
    <row r="541" spans="22:22">
      <c r="V541" s="198"/>
    </row>
    <row r="542" spans="22:22">
      <c r="V542" s="198"/>
    </row>
    <row r="543" spans="22:22">
      <c r="V543" s="198"/>
    </row>
    <row r="544" spans="22:22">
      <c r="V544" s="198"/>
    </row>
    <row r="545" spans="22:22">
      <c r="V545" s="198"/>
    </row>
    <row r="546" spans="22:22">
      <c r="V546" s="198"/>
    </row>
    <row r="547" spans="22:22">
      <c r="V547" s="198"/>
    </row>
    <row r="548" spans="22:22">
      <c r="V548" s="198"/>
    </row>
    <row r="549" spans="22:22">
      <c r="V549" s="198"/>
    </row>
    <row r="550" spans="22:22">
      <c r="V550" s="198"/>
    </row>
    <row r="551" spans="22:22">
      <c r="V551" s="198"/>
    </row>
    <row r="552" spans="22:22">
      <c r="V552" s="198"/>
    </row>
    <row r="553" spans="22:22">
      <c r="V553" s="198"/>
    </row>
    <row r="554" spans="22:22">
      <c r="V554" s="198"/>
    </row>
    <row r="555" spans="22:22">
      <c r="V555" s="198"/>
    </row>
    <row r="556" spans="22:22">
      <c r="V556" s="198"/>
    </row>
    <row r="557" spans="22:22">
      <c r="V557" s="198"/>
    </row>
    <row r="558" spans="22:22">
      <c r="V558" s="198"/>
    </row>
    <row r="559" spans="22:22">
      <c r="V559" s="198"/>
    </row>
    <row r="560" spans="22:22">
      <c r="V560" s="198"/>
    </row>
    <row r="561" spans="22:22">
      <c r="V561" s="198"/>
    </row>
    <row r="562" spans="22:22">
      <c r="V562" s="198"/>
    </row>
    <row r="563" spans="22:22">
      <c r="V563" s="198"/>
    </row>
    <row r="564" spans="22:22">
      <c r="V564" s="198"/>
    </row>
    <row r="565" spans="22:22">
      <c r="V565" s="198"/>
    </row>
    <row r="566" spans="22:22">
      <c r="V566" s="198"/>
    </row>
    <row r="567" spans="22:22">
      <c r="V567" s="198"/>
    </row>
    <row r="568" spans="22:22">
      <c r="V568" s="198"/>
    </row>
    <row r="569" spans="22:22">
      <c r="V569" s="198"/>
    </row>
    <row r="570" spans="22:22">
      <c r="V570" s="198"/>
    </row>
    <row r="571" spans="22:22">
      <c r="V571" s="198"/>
    </row>
    <row r="572" spans="22:22">
      <c r="V572" s="198"/>
    </row>
    <row r="573" spans="22:22">
      <c r="V573" s="198"/>
    </row>
    <row r="574" spans="22:22">
      <c r="V574" s="198"/>
    </row>
    <row r="575" spans="22:22">
      <c r="V575" s="198"/>
    </row>
    <row r="576" spans="22:22">
      <c r="V576" s="198"/>
    </row>
    <row r="577" spans="22:22">
      <c r="V577" s="198"/>
    </row>
    <row r="578" spans="22:22">
      <c r="V578" s="198"/>
    </row>
    <row r="579" spans="22:22">
      <c r="V579" s="198"/>
    </row>
    <row r="580" spans="22:22">
      <c r="V580" s="198"/>
    </row>
    <row r="581" spans="22:22">
      <c r="V581" s="198"/>
    </row>
    <row r="582" spans="22:22">
      <c r="V582" s="198"/>
    </row>
    <row r="583" spans="22:22">
      <c r="V583" s="198"/>
    </row>
    <row r="584" spans="22:22">
      <c r="V584" s="198"/>
    </row>
    <row r="585" spans="22:22">
      <c r="V585" s="198"/>
    </row>
    <row r="586" spans="22:22">
      <c r="V586" s="198"/>
    </row>
    <row r="587" spans="22:22">
      <c r="V587" s="198"/>
    </row>
    <row r="588" spans="22:22">
      <c r="V588" s="198"/>
    </row>
    <row r="589" spans="22:22">
      <c r="V589" s="198"/>
    </row>
    <row r="590" spans="22:22">
      <c r="V590" s="198"/>
    </row>
    <row r="591" spans="22:22">
      <c r="V591" s="198"/>
    </row>
    <row r="592" spans="22:22">
      <c r="V592" s="198"/>
    </row>
    <row r="593" spans="22:22">
      <c r="V593" s="198"/>
    </row>
    <row r="594" spans="22:22">
      <c r="V594" s="198"/>
    </row>
    <row r="595" spans="22:22">
      <c r="V595" s="198"/>
    </row>
    <row r="596" spans="22:22">
      <c r="V596" s="198"/>
    </row>
    <row r="597" spans="22:22">
      <c r="V597" s="198"/>
    </row>
    <row r="598" spans="22:22">
      <c r="V598" s="198"/>
    </row>
    <row r="599" spans="22:22">
      <c r="V599" s="198"/>
    </row>
    <row r="600" spans="22:22">
      <c r="V600" s="198"/>
    </row>
    <row r="601" spans="22:22">
      <c r="V601" s="198"/>
    </row>
    <row r="602" spans="22:22">
      <c r="V602" s="198"/>
    </row>
    <row r="603" spans="22:22">
      <c r="V603" s="198"/>
    </row>
    <row r="604" spans="22:22">
      <c r="V604" s="198"/>
    </row>
    <row r="605" spans="22:22">
      <c r="V605" s="198"/>
    </row>
    <row r="606" spans="22:22">
      <c r="V606" s="198"/>
    </row>
    <row r="607" spans="22:22">
      <c r="V607" s="198"/>
    </row>
    <row r="608" spans="22:22">
      <c r="V608" s="198"/>
    </row>
    <row r="609" spans="22:22">
      <c r="V609" s="198"/>
    </row>
    <row r="610" spans="22:22">
      <c r="V610" s="198"/>
    </row>
    <row r="611" spans="22:22">
      <c r="V611" s="198"/>
    </row>
    <row r="612" spans="22:22">
      <c r="V612" s="198"/>
    </row>
    <row r="613" spans="22:22">
      <c r="V613" s="198"/>
    </row>
    <row r="614" spans="22:22">
      <c r="V614" s="198"/>
    </row>
    <row r="615" spans="22:22">
      <c r="V615" s="198"/>
    </row>
    <row r="616" spans="22:22">
      <c r="V616" s="198"/>
    </row>
    <row r="617" spans="22:22">
      <c r="V617" s="198"/>
    </row>
    <row r="618" spans="22:22">
      <c r="V618" s="198"/>
    </row>
    <row r="619" spans="22:22">
      <c r="V619" s="198"/>
    </row>
    <row r="620" spans="22:22">
      <c r="V620" s="198"/>
    </row>
    <row r="621" spans="22:22">
      <c r="V621" s="198"/>
    </row>
    <row r="622" spans="22:22">
      <c r="V622" s="198"/>
    </row>
    <row r="623" spans="22:22">
      <c r="V623" s="198"/>
    </row>
    <row r="624" spans="22:22">
      <c r="V624" s="198"/>
    </row>
    <row r="625" spans="22:22">
      <c r="V625" s="198"/>
    </row>
    <row r="626" spans="22:22">
      <c r="V626" s="198"/>
    </row>
    <row r="627" spans="22:22">
      <c r="V627" s="198"/>
    </row>
    <row r="628" spans="22:22">
      <c r="V628" s="198"/>
    </row>
    <row r="629" spans="22:22">
      <c r="V629" s="198"/>
    </row>
    <row r="630" spans="22:22">
      <c r="V630" s="198"/>
    </row>
    <row r="631" spans="22:22">
      <c r="V631" s="198"/>
    </row>
    <row r="632" spans="22:22">
      <c r="V632" s="198"/>
    </row>
    <row r="633" spans="22:22">
      <c r="V633" s="198"/>
    </row>
    <row r="634" spans="22:22">
      <c r="V634" s="198"/>
    </row>
    <row r="635" spans="22:22">
      <c r="V635" s="198"/>
    </row>
    <row r="636" spans="22:22">
      <c r="V636" s="198"/>
    </row>
    <row r="637" spans="22:22">
      <c r="V637" s="198"/>
    </row>
    <row r="638" spans="22:22">
      <c r="V638" s="198"/>
    </row>
    <row r="639" spans="22:22">
      <c r="V639" s="198"/>
    </row>
    <row r="640" spans="22:22">
      <c r="V640" s="198"/>
    </row>
    <row r="641" spans="22:22">
      <c r="V641" s="198"/>
    </row>
    <row r="642" spans="22:22">
      <c r="V642" s="198"/>
    </row>
    <row r="643" spans="22:22">
      <c r="V643" s="198"/>
    </row>
    <row r="644" spans="22:22">
      <c r="V644" s="198"/>
    </row>
    <row r="645" spans="22:22">
      <c r="V645" s="198"/>
    </row>
    <row r="646" spans="22:22">
      <c r="V646" s="198"/>
    </row>
    <row r="647" spans="22:22">
      <c r="V647" s="198"/>
    </row>
    <row r="648" spans="22:22">
      <c r="V648" s="198"/>
    </row>
    <row r="649" spans="22:22">
      <c r="V649" s="198"/>
    </row>
    <row r="650" spans="22:22">
      <c r="V650" s="198"/>
    </row>
    <row r="651" spans="22:22">
      <c r="V651" s="198"/>
    </row>
    <row r="652" spans="22:22">
      <c r="V652" s="198"/>
    </row>
    <row r="653" spans="22:22">
      <c r="V653" s="198"/>
    </row>
    <row r="654" spans="22:22">
      <c r="V654" s="198"/>
    </row>
    <row r="655" spans="22:22">
      <c r="V655" s="198"/>
    </row>
    <row r="656" spans="22:22">
      <c r="V656" s="198"/>
    </row>
    <row r="657" spans="22:22">
      <c r="V657" s="198"/>
    </row>
    <row r="658" spans="22:22">
      <c r="V658" s="198"/>
    </row>
    <row r="659" spans="22:22">
      <c r="V659" s="198"/>
    </row>
    <row r="660" spans="22:22">
      <c r="V660" s="198"/>
    </row>
    <row r="661" spans="22:22">
      <c r="V661" s="198"/>
    </row>
    <row r="662" spans="22:22">
      <c r="V662" s="198"/>
    </row>
    <row r="663" spans="22:22">
      <c r="V663" s="198"/>
    </row>
    <row r="664" spans="22:22">
      <c r="V664" s="198"/>
    </row>
    <row r="665" spans="22:22">
      <c r="V665" s="198"/>
    </row>
    <row r="666" spans="22:22">
      <c r="V666" s="198"/>
    </row>
    <row r="667" spans="22:22">
      <c r="V667" s="198"/>
    </row>
    <row r="668" spans="22:22">
      <c r="V668" s="198"/>
    </row>
  </sheetData>
  <mergeCells count="43">
    <mergeCell ref="G3:G8"/>
    <mergeCell ref="U4:V4"/>
    <mergeCell ref="B77:V77"/>
    <mergeCell ref="A10:V10"/>
    <mergeCell ref="A11:V11"/>
    <mergeCell ref="A40:V40"/>
    <mergeCell ref="A27:V27"/>
    <mergeCell ref="A54:V54"/>
    <mergeCell ref="B75:V75"/>
    <mergeCell ref="B73:N73"/>
    <mergeCell ref="A58:A69"/>
    <mergeCell ref="B86:N86"/>
    <mergeCell ref="A49:V49"/>
    <mergeCell ref="A44:V44"/>
    <mergeCell ref="O3:V3"/>
    <mergeCell ref="F4:F8"/>
    <mergeCell ref="O5:V5"/>
    <mergeCell ref="O4:P4"/>
    <mergeCell ref="Q4:R4"/>
    <mergeCell ref="H3:N3"/>
    <mergeCell ref="A3:A8"/>
    <mergeCell ref="M4:M8"/>
    <mergeCell ref="C4:C8"/>
    <mergeCell ref="E4:E8"/>
    <mergeCell ref="K6:K8"/>
    <mergeCell ref="H4:H8"/>
    <mergeCell ref="J6:J8"/>
    <mergeCell ref="B81:V81"/>
    <mergeCell ref="B79:V79"/>
    <mergeCell ref="B71:V71"/>
    <mergeCell ref="B72:V72"/>
    <mergeCell ref="A2:V2"/>
    <mergeCell ref="D4:D8"/>
    <mergeCell ref="A50:V50"/>
    <mergeCell ref="S4:T4"/>
    <mergeCell ref="L6:L8"/>
    <mergeCell ref="I5:I8"/>
    <mergeCell ref="I4:L4"/>
    <mergeCell ref="N4:N8"/>
    <mergeCell ref="O7:V7"/>
    <mergeCell ref="B3:B8"/>
    <mergeCell ref="J5:L5"/>
    <mergeCell ref="C3:F3"/>
  </mergeCells>
  <phoneticPr fontId="0" type="noConversion"/>
  <printOptions horizontalCentered="1"/>
  <pageMargins left="0.19685039370078741" right="0" top="0.31496062992125984" bottom="0" header="0.19685039370078741" footer="0.31496062992125984"/>
  <pageSetup paperSize="9" scale="90" fitToHeight="2" orientation="landscape" horizontalDpi="4294967292" verticalDpi="4294967292" r:id="rId1"/>
  <headerFooter alignWithMargins="0"/>
  <rowBreaks count="3" manualBreakCount="3">
    <brk id="26" max="21" man="1"/>
    <brk id="42" max="21" man="1"/>
    <brk id="55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595" t="s">
        <v>233</v>
      </c>
      <c r="D2" s="596"/>
      <c r="E2" s="596"/>
      <c r="F2" s="596"/>
      <c r="G2" s="597"/>
      <c r="H2" s="595" t="s">
        <v>0</v>
      </c>
      <c r="I2" s="596"/>
      <c r="J2" s="596"/>
      <c r="K2" s="596"/>
      <c r="L2" s="596"/>
      <c r="M2" s="596"/>
      <c r="N2" s="597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4"/>
      <c r="D3" s="64"/>
      <c r="E3" s="158"/>
      <c r="F3" s="64"/>
      <c r="G3" s="62"/>
      <c r="H3" s="598" t="s">
        <v>234</v>
      </c>
      <c r="I3" s="163"/>
      <c r="J3" s="158"/>
      <c r="K3" s="64"/>
      <c r="L3" s="64"/>
      <c r="M3" s="64"/>
      <c r="N3" s="64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4" t="s">
        <v>10</v>
      </c>
      <c r="D4" s="163" t="s">
        <v>11</v>
      </c>
      <c r="E4" s="158" t="s">
        <v>12</v>
      </c>
      <c r="F4" s="64" t="s">
        <v>12</v>
      </c>
      <c r="G4" s="64" t="s">
        <v>13</v>
      </c>
      <c r="H4" s="599"/>
      <c r="I4" s="163" t="s">
        <v>14</v>
      </c>
      <c r="J4" s="158" t="s">
        <v>15</v>
      </c>
      <c r="K4" s="64" t="s">
        <v>16</v>
      </c>
      <c r="L4" s="64" t="s">
        <v>17</v>
      </c>
      <c r="M4" s="64" t="s">
        <v>18</v>
      </c>
      <c r="N4" s="64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4"/>
      <c r="D5" s="163"/>
      <c r="E5" s="158" t="s">
        <v>21</v>
      </c>
      <c r="F5" s="64" t="s">
        <v>22</v>
      </c>
      <c r="G5" s="62"/>
      <c r="H5" s="599"/>
      <c r="I5" s="163" t="s">
        <v>23</v>
      </c>
      <c r="J5" s="158" t="s">
        <v>24</v>
      </c>
      <c r="K5" s="64" t="s">
        <v>25</v>
      </c>
      <c r="L5" s="64" t="s">
        <v>22</v>
      </c>
      <c r="M5" s="64" t="s">
        <v>26</v>
      </c>
      <c r="N5" s="64" t="s">
        <v>22</v>
      </c>
      <c r="O5" s="592" t="s">
        <v>249</v>
      </c>
      <c r="P5" s="593"/>
      <c r="Q5" s="593"/>
      <c r="R5" s="593"/>
      <c r="S5" s="593"/>
      <c r="T5" s="593"/>
      <c r="U5" s="593"/>
      <c r="V5" s="593"/>
      <c r="W5" s="593"/>
      <c r="X5" s="593"/>
      <c r="Y5" s="593"/>
      <c r="Z5" s="594"/>
      <c r="AB5" s="37" t="s">
        <v>27</v>
      </c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1"/>
      <c r="AO5" s="37" t="s">
        <v>28</v>
      </c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1"/>
      <c r="BB5" s="37" t="s">
        <v>29</v>
      </c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1"/>
      <c r="BO5" s="37" t="s">
        <v>30</v>
      </c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B5" s="37" t="s">
        <v>31</v>
      </c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</row>
    <row r="6" spans="1:91" ht="14.1" customHeight="1" thickBot="1">
      <c r="A6" s="11" t="s">
        <v>7</v>
      </c>
      <c r="B6" s="12"/>
      <c r="C6" s="164"/>
      <c r="D6" s="165"/>
      <c r="E6" s="166"/>
      <c r="F6" s="164"/>
      <c r="G6" s="63"/>
      <c r="H6" s="600"/>
      <c r="I6" s="165"/>
      <c r="J6" s="166"/>
      <c r="K6" s="164"/>
      <c r="L6" s="164"/>
      <c r="M6" s="164"/>
      <c r="N6" s="164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7" t="s">
        <v>32</v>
      </c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1"/>
      <c r="AO6" s="37" t="s">
        <v>32</v>
      </c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1"/>
      <c r="BB6" s="37" t="s">
        <v>32</v>
      </c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1"/>
      <c r="BO6" s="37" t="s">
        <v>32</v>
      </c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B6" s="37" t="s">
        <v>32</v>
      </c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</row>
    <row r="7" spans="1:91" ht="14.1" customHeight="1" thickTop="1" thickBot="1">
      <c r="A7" s="52">
        <v>1</v>
      </c>
      <c r="B7" s="52">
        <f t="shared" ref="B7:G7" si="1">A7+1</f>
        <v>2</v>
      </c>
      <c r="C7" s="52">
        <f t="shared" si="1"/>
        <v>3</v>
      </c>
      <c r="D7" s="52">
        <f t="shared" si="1"/>
        <v>4</v>
      </c>
      <c r="E7" s="52">
        <f t="shared" si="1"/>
        <v>5</v>
      </c>
      <c r="F7" s="52">
        <f t="shared" si="1"/>
        <v>6</v>
      </c>
      <c r="G7" s="52">
        <f t="shared" si="1"/>
        <v>7</v>
      </c>
      <c r="H7" s="52" t="s">
        <v>7</v>
      </c>
      <c r="I7" s="52">
        <v>8</v>
      </c>
      <c r="J7" s="52">
        <f t="shared" ref="J7:Z7" si="2">I7+1</f>
        <v>9</v>
      </c>
      <c r="K7" s="52">
        <f t="shared" si="2"/>
        <v>10</v>
      </c>
      <c r="L7" s="52">
        <f t="shared" si="2"/>
        <v>11</v>
      </c>
      <c r="M7" s="52">
        <f t="shared" si="2"/>
        <v>12</v>
      </c>
      <c r="N7" s="52">
        <f t="shared" si="2"/>
        <v>13</v>
      </c>
      <c r="O7" s="52">
        <f t="shared" si="2"/>
        <v>14</v>
      </c>
      <c r="P7" s="52">
        <f t="shared" si="2"/>
        <v>15</v>
      </c>
      <c r="Q7" s="52">
        <f t="shared" si="2"/>
        <v>16</v>
      </c>
      <c r="R7" s="52">
        <f t="shared" si="2"/>
        <v>17</v>
      </c>
      <c r="S7" s="52">
        <f t="shared" si="2"/>
        <v>18</v>
      </c>
      <c r="T7" s="52">
        <f t="shared" si="2"/>
        <v>19</v>
      </c>
      <c r="U7" s="52">
        <f t="shared" si="2"/>
        <v>20</v>
      </c>
      <c r="V7" s="52">
        <f t="shared" si="2"/>
        <v>21</v>
      </c>
      <c r="W7" s="52">
        <f t="shared" si="2"/>
        <v>22</v>
      </c>
      <c r="X7" s="52">
        <f t="shared" si="2"/>
        <v>23</v>
      </c>
      <c r="Y7" s="52">
        <f t="shared" si="2"/>
        <v>24</v>
      </c>
      <c r="Z7" s="52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6"/>
      <c r="D8" s="1"/>
      <c r="E8" s="1"/>
      <c r="F8" s="1"/>
      <c r="G8" s="1">
        <f>SUM(G9:G20)</f>
        <v>0</v>
      </c>
      <c r="H8" s="160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68">
        <f t="shared" ref="AB8:CM8" si="10">SUM(AB9:AB20)</f>
        <v>1</v>
      </c>
      <c r="AC8" s="168">
        <f t="shared" si="10"/>
        <v>0</v>
      </c>
      <c r="AD8" s="168">
        <f t="shared" si="10"/>
        <v>0</v>
      </c>
      <c r="AE8" s="168">
        <f t="shared" si="10"/>
        <v>2</v>
      </c>
      <c r="AF8" s="168">
        <f t="shared" si="10"/>
        <v>0</v>
      </c>
      <c r="AG8" s="168">
        <f t="shared" si="10"/>
        <v>0</v>
      </c>
      <c r="AH8" s="168">
        <f t="shared" si="10"/>
        <v>1</v>
      </c>
      <c r="AI8" s="168">
        <f t="shared" si="10"/>
        <v>0</v>
      </c>
      <c r="AJ8" s="168">
        <f t="shared" si="10"/>
        <v>1</v>
      </c>
      <c r="AK8" s="168">
        <f t="shared" si="10"/>
        <v>0</v>
      </c>
      <c r="AL8" s="168">
        <f t="shared" si="10"/>
        <v>0</v>
      </c>
      <c r="AM8" s="168">
        <f t="shared" si="10"/>
        <v>0</v>
      </c>
      <c r="AO8" s="168">
        <f t="shared" si="10"/>
        <v>2</v>
      </c>
      <c r="AP8" s="168">
        <f t="shared" si="10"/>
        <v>3</v>
      </c>
      <c r="AQ8" s="168">
        <f t="shared" si="10"/>
        <v>2</v>
      </c>
      <c r="AR8" s="168">
        <f t="shared" si="10"/>
        <v>0</v>
      </c>
      <c r="AS8" s="168">
        <f t="shared" si="10"/>
        <v>1</v>
      </c>
      <c r="AT8" s="168">
        <f t="shared" si="10"/>
        <v>1</v>
      </c>
      <c r="AU8" s="168">
        <f t="shared" si="10"/>
        <v>0</v>
      </c>
      <c r="AV8" s="168">
        <f t="shared" si="10"/>
        <v>1</v>
      </c>
      <c r="AW8" s="168">
        <f t="shared" si="10"/>
        <v>1</v>
      </c>
      <c r="AX8" s="168">
        <f t="shared" si="10"/>
        <v>0</v>
      </c>
      <c r="AY8" s="168">
        <f t="shared" si="10"/>
        <v>1</v>
      </c>
      <c r="AZ8" s="168">
        <f t="shared" si="10"/>
        <v>0</v>
      </c>
      <c r="BB8" s="168">
        <f t="shared" si="10"/>
        <v>0</v>
      </c>
      <c r="BC8" s="168">
        <f t="shared" si="10"/>
        <v>0</v>
      </c>
      <c r="BD8" s="168">
        <f t="shared" si="10"/>
        <v>0</v>
      </c>
      <c r="BE8" s="168">
        <f t="shared" si="10"/>
        <v>0</v>
      </c>
      <c r="BF8" s="168">
        <f t="shared" si="10"/>
        <v>0</v>
      </c>
      <c r="BG8" s="168">
        <f t="shared" si="10"/>
        <v>0</v>
      </c>
      <c r="BH8" s="168">
        <f t="shared" si="10"/>
        <v>0</v>
      </c>
      <c r="BI8" s="168">
        <f t="shared" si="10"/>
        <v>0</v>
      </c>
      <c r="BJ8" s="168">
        <f t="shared" si="10"/>
        <v>0</v>
      </c>
      <c r="BK8" s="168">
        <f t="shared" si="10"/>
        <v>0</v>
      </c>
      <c r="BL8" s="168">
        <f t="shared" si="10"/>
        <v>0</v>
      </c>
      <c r="BM8" s="168">
        <f t="shared" si="10"/>
        <v>0</v>
      </c>
      <c r="BO8" s="168">
        <f t="shared" si="10"/>
        <v>0</v>
      </c>
      <c r="BP8" s="168">
        <f t="shared" si="10"/>
        <v>0</v>
      </c>
      <c r="BQ8" s="168">
        <f t="shared" si="10"/>
        <v>0</v>
      </c>
      <c r="BR8" s="168">
        <f t="shared" si="10"/>
        <v>0</v>
      </c>
      <c r="BS8" s="168">
        <f t="shared" si="10"/>
        <v>0</v>
      </c>
      <c r="BT8" s="168">
        <f t="shared" si="10"/>
        <v>0</v>
      </c>
      <c r="BU8" s="168">
        <f t="shared" si="10"/>
        <v>0</v>
      </c>
      <c r="BV8" s="168">
        <f t="shared" si="10"/>
        <v>0</v>
      </c>
      <c r="BW8" s="168">
        <f t="shared" si="10"/>
        <v>0</v>
      </c>
      <c r="BX8" s="168">
        <f t="shared" si="10"/>
        <v>0</v>
      </c>
      <c r="BY8" s="168">
        <f t="shared" si="10"/>
        <v>0</v>
      </c>
      <c r="BZ8" s="168">
        <f t="shared" si="10"/>
        <v>0</v>
      </c>
      <c r="CB8" s="168">
        <f t="shared" si="10"/>
        <v>0</v>
      </c>
      <c r="CC8" s="168">
        <f t="shared" si="10"/>
        <v>0</v>
      </c>
      <c r="CD8" s="168">
        <f t="shared" si="10"/>
        <v>0</v>
      </c>
      <c r="CE8" s="168">
        <f t="shared" si="10"/>
        <v>0</v>
      </c>
      <c r="CF8" s="168">
        <f t="shared" si="10"/>
        <v>0</v>
      </c>
      <c r="CG8" s="168">
        <f t="shared" si="10"/>
        <v>0</v>
      </c>
      <c r="CH8" s="168">
        <f t="shared" si="10"/>
        <v>0</v>
      </c>
      <c r="CI8" s="168">
        <f t="shared" si="10"/>
        <v>0</v>
      </c>
      <c r="CJ8" s="168">
        <f t="shared" si="10"/>
        <v>0</v>
      </c>
      <c r="CK8" s="168">
        <f t="shared" si="10"/>
        <v>0</v>
      </c>
      <c r="CL8" s="168">
        <f t="shared" si="10"/>
        <v>0</v>
      </c>
      <c r="CM8" s="168">
        <f t="shared" si="10"/>
        <v>0</v>
      </c>
    </row>
    <row r="9" spans="1:91" ht="14.1" customHeight="1">
      <c r="A9" s="23">
        <v>1.1000000000000001</v>
      </c>
      <c r="B9" s="2" t="s">
        <v>34</v>
      </c>
      <c r="C9" s="158">
        <v>1</v>
      </c>
      <c r="D9" s="158"/>
      <c r="E9" s="158"/>
      <c r="F9" s="158"/>
      <c r="G9" s="158"/>
      <c r="H9" s="162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69">
        <f t="shared" ref="AB9:AM20" si="12">IF(ISERROR(SEARCH(AB$7,$C9,1)),"-",IF(COUNTIF($C9,AB$7)=1,1,IF(ISERROR(SEARCH(CONCATENATE(AB$7,","),$C9,1)),IF(ISERROR(SEARCH(CONCATENATE(",",AB$7),$C9,1)),"-",1),1)))</f>
        <v>1</v>
      </c>
      <c r="AC9" s="169" t="str">
        <f t="shared" si="12"/>
        <v>-</v>
      </c>
      <c r="AD9" s="169" t="str">
        <f t="shared" si="12"/>
        <v>-</v>
      </c>
      <c r="AE9" s="169" t="str">
        <f t="shared" si="12"/>
        <v>-</v>
      </c>
      <c r="AF9" s="169" t="str">
        <f t="shared" si="12"/>
        <v>-</v>
      </c>
      <c r="AG9" s="169" t="str">
        <f t="shared" si="12"/>
        <v>-</v>
      </c>
      <c r="AH9" s="169" t="str">
        <f t="shared" si="12"/>
        <v>-</v>
      </c>
      <c r="AI9" s="169" t="str">
        <f t="shared" si="12"/>
        <v>-</v>
      </c>
      <c r="AJ9" s="169" t="str">
        <f t="shared" si="12"/>
        <v>-</v>
      </c>
      <c r="AK9" s="169" t="str">
        <f t="shared" si="12"/>
        <v>-</v>
      </c>
      <c r="AL9" s="169" t="str">
        <f t="shared" si="12"/>
        <v>-</v>
      </c>
      <c r="AM9" s="169" t="str">
        <f t="shared" si="12"/>
        <v>-</v>
      </c>
      <c r="AO9" s="169" t="str">
        <f t="shared" ref="AO9:AZ20" si="13">IF(ISERROR(SEARCH(AO$7,$D9,1)),"-",IF(COUNTIF($D9,AO$7)=1,1,IF(ISERROR(SEARCH(CONCATENATE(AO$7,","),$D9,1)),IF(ISERROR(SEARCH(CONCATENATE(",",AO$7),$D9,1)),"-",1),1)))</f>
        <v>-</v>
      </c>
      <c r="AP9" s="169" t="str">
        <f t="shared" si="13"/>
        <v>-</v>
      </c>
      <c r="AQ9" s="169" t="str">
        <f t="shared" si="13"/>
        <v>-</v>
      </c>
      <c r="AR9" s="169" t="str">
        <f t="shared" si="13"/>
        <v>-</v>
      </c>
      <c r="AS9" s="169" t="str">
        <f t="shared" si="13"/>
        <v>-</v>
      </c>
      <c r="AT9" s="169" t="str">
        <f t="shared" si="13"/>
        <v>-</v>
      </c>
      <c r="AU9" s="169" t="str">
        <f t="shared" si="13"/>
        <v>-</v>
      </c>
      <c r="AV9" s="169" t="str">
        <f t="shared" si="13"/>
        <v>-</v>
      </c>
      <c r="AW9" s="169" t="str">
        <f t="shared" si="13"/>
        <v>-</v>
      </c>
      <c r="AX9" s="169" t="str">
        <f t="shared" si="13"/>
        <v>-</v>
      </c>
      <c r="AY9" s="169" t="str">
        <f t="shared" si="13"/>
        <v>-</v>
      </c>
      <c r="AZ9" s="169" t="str">
        <f t="shared" si="13"/>
        <v>-</v>
      </c>
      <c r="BB9" s="169" t="str">
        <f t="shared" ref="BB9:BM20" si="14">IF(ISERROR(SEARCH(BB$7,$E9,1)),"-",IF(COUNTIF($E9,BB$7)=1,1,IF(ISERROR(SEARCH(CONCATENATE(BB$7,","),$E9,1)),IF(ISERROR(SEARCH(CONCATENATE(",",BB$7),$E9,1)),"-",1),1)))</f>
        <v>-</v>
      </c>
      <c r="BC9" s="169" t="str">
        <f t="shared" si="14"/>
        <v>-</v>
      </c>
      <c r="BD9" s="169" t="str">
        <f t="shared" si="14"/>
        <v>-</v>
      </c>
      <c r="BE9" s="169" t="str">
        <f t="shared" si="14"/>
        <v>-</v>
      </c>
      <c r="BF9" s="169" t="str">
        <f t="shared" si="14"/>
        <v>-</v>
      </c>
      <c r="BG9" s="169" t="str">
        <f t="shared" si="14"/>
        <v>-</v>
      </c>
      <c r="BH9" s="169" t="str">
        <f t="shared" si="14"/>
        <v>-</v>
      </c>
      <c r="BI9" s="169" t="str">
        <f t="shared" si="14"/>
        <v>-</v>
      </c>
      <c r="BJ9" s="169" t="str">
        <f t="shared" si="14"/>
        <v>-</v>
      </c>
      <c r="BK9" s="169" t="str">
        <f t="shared" si="14"/>
        <v>-</v>
      </c>
      <c r="BL9" s="169" t="str">
        <f t="shared" si="14"/>
        <v>-</v>
      </c>
      <c r="BM9" s="169" t="str">
        <f t="shared" si="14"/>
        <v>-</v>
      </c>
      <c r="BO9" s="169" t="str">
        <f t="shared" ref="BO9:BZ20" si="15">IF(ISERROR(SEARCH(BO$7,$F9,1)),"-",IF(COUNTIF($F9,BO$7)=1,1,IF(ISERROR(SEARCH(CONCATENATE(BO$7,","),$F9,1)),IF(ISERROR(SEARCH(CONCATENATE(",",BO$7),$F9,1)),"-",1),1)))</f>
        <v>-</v>
      </c>
      <c r="BP9" s="169" t="str">
        <f t="shared" si="15"/>
        <v>-</v>
      </c>
      <c r="BQ9" s="169" t="str">
        <f t="shared" si="15"/>
        <v>-</v>
      </c>
      <c r="BR9" s="169" t="str">
        <f t="shared" si="15"/>
        <v>-</v>
      </c>
      <c r="BS9" s="169" t="str">
        <f t="shared" si="15"/>
        <v>-</v>
      </c>
      <c r="BT9" s="169" t="str">
        <f t="shared" si="15"/>
        <v>-</v>
      </c>
      <c r="BU9" s="169" t="str">
        <f t="shared" si="15"/>
        <v>-</v>
      </c>
      <c r="BV9" s="169" t="str">
        <f t="shared" si="15"/>
        <v>-</v>
      </c>
      <c r="BW9" s="169" t="str">
        <f t="shared" si="15"/>
        <v>-</v>
      </c>
      <c r="BX9" s="169" t="str">
        <f t="shared" si="15"/>
        <v>-</v>
      </c>
      <c r="BY9" s="169" t="str">
        <f t="shared" si="15"/>
        <v>-</v>
      </c>
      <c r="BZ9" s="169" t="str">
        <f t="shared" si="15"/>
        <v>-</v>
      </c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</row>
    <row r="10" spans="1:91" ht="14.1" customHeight="1">
      <c r="A10" s="23">
        <v>2</v>
      </c>
      <c r="B10" s="2" t="s">
        <v>35</v>
      </c>
      <c r="C10" s="158"/>
      <c r="D10" s="158">
        <v>2</v>
      </c>
      <c r="E10" s="158"/>
      <c r="F10" s="158"/>
      <c r="G10" s="158"/>
      <c r="H10" s="162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69" t="str">
        <f t="shared" si="12"/>
        <v>-</v>
      </c>
      <c r="AC10" s="169" t="str">
        <f t="shared" si="12"/>
        <v>-</v>
      </c>
      <c r="AD10" s="169" t="str">
        <f t="shared" si="12"/>
        <v>-</v>
      </c>
      <c r="AE10" s="169" t="str">
        <f t="shared" si="12"/>
        <v>-</v>
      </c>
      <c r="AF10" s="169" t="str">
        <f t="shared" si="12"/>
        <v>-</v>
      </c>
      <c r="AG10" s="169" t="str">
        <f t="shared" si="12"/>
        <v>-</v>
      </c>
      <c r="AH10" s="169" t="str">
        <f t="shared" si="12"/>
        <v>-</v>
      </c>
      <c r="AI10" s="169" t="str">
        <f t="shared" si="12"/>
        <v>-</v>
      </c>
      <c r="AJ10" s="169" t="str">
        <f t="shared" si="12"/>
        <v>-</v>
      </c>
      <c r="AK10" s="169" t="str">
        <f t="shared" si="12"/>
        <v>-</v>
      </c>
      <c r="AL10" s="169" t="str">
        <f t="shared" si="12"/>
        <v>-</v>
      </c>
      <c r="AM10" s="169" t="str">
        <f t="shared" si="12"/>
        <v>-</v>
      </c>
      <c r="AO10" s="169" t="str">
        <f t="shared" si="13"/>
        <v>-</v>
      </c>
      <c r="AP10" s="169">
        <f t="shared" si="13"/>
        <v>1</v>
      </c>
      <c r="AQ10" s="169" t="str">
        <f t="shared" si="13"/>
        <v>-</v>
      </c>
      <c r="AR10" s="169" t="str">
        <f t="shared" si="13"/>
        <v>-</v>
      </c>
      <c r="AS10" s="169" t="str">
        <f t="shared" si="13"/>
        <v>-</v>
      </c>
      <c r="AT10" s="169" t="str">
        <f t="shared" si="13"/>
        <v>-</v>
      </c>
      <c r="AU10" s="169" t="str">
        <f t="shared" si="13"/>
        <v>-</v>
      </c>
      <c r="AV10" s="169" t="str">
        <f t="shared" si="13"/>
        <v>-</v>
      </c>
      <c r="AW10" s="169" t="str">
        <f t="shared" si="13"/>
        <v>-</v>
      </c>
      <c r="AX10" s="169" t="str">
        <f t="shared" si="13"/>
        <v>-</v>
      </c>
      <c r="AY10" s="169" t="str">
        <f t="shared" si="13"/>
        <v>-</v>
      </c>
      <c r="AZ10" s="169" t="str">
        <f t="shared" si="13"/>
        <v>-</v>
      </c>
      <c r="BB10" s="169" t="str">
        <f t="shared" si="14"/>
        <v>-</v>
      </c>
      <c r="BC10" s="169" t="str">
        <f t="shared" si="14"/>
        <v>-</v>
      </c>
      <c r="BD10" s="169" t="str">
        <f t="shared" si="14"/>
        <v>-</v>
      </c>
      <c r="BE10" s="169" t="str">
        <f t="shared" si="14"/>
        <v>-</v>
      </c>
      <c r="BF10" s="169" t="str">
        <f t="shared" si="14"/>
        <v>-</v>
      </c>
      <c r="BG10" s="169" t="str">
        <f t="shared" si="14"/>
        <v>-</v>
      </c>
      <c r="BH10" s="169" t="str">
        <f t="shared" si="14"/>
        <v>-</v>
      </c>
      <c r="BI10" s="169" t="str">
        <f t="shared" si="14"/>
        <v>-</v>
      </c>
      <c r="BJ10" s="169" t="str">
        <f t="shared" si="14"/>
        <v>-</v>
      </c>
      <c r="BK10" s="169" t="str">
        <f t="shared" si="14"/>
        <v>-</v>
      </c>
      <c r="BL10" s="169" t="str">
        <f t="shared" si="14"/>
        <v>-</v>
      </c>
      <c r="BM10" s="169" t="str">
        <f t="shared" si="14"/>
        <v>-</v>
      </c>
      <c r="BO10" s="169" t="str">
        <f t="shared" si="15"/>
        <v>-</v>
      </c>
      <c r="BP10" s="169" t="str">
        <f t="shared" si="15"/>
        <v>-</v>
      </c>
      <c r="BQ10" s="169" t="str">
        <f t="shared" si="15"/>
        <v>-</v>
      </c>
      <c r="BR10" s="169" t="str">
        <f t="shared" si="15"/>
        <v>-</v>
      </c>
      <c r="BS10" s="169" t="str">
        <f t="shared" si="15"/>
        <v>-</v>
      </c>
      <c r="BT10" s="169" t="str">
        <f t="shared" si="15"/>
        <v>-</v>
      </c>
      <c r="BU10" s="169" t="str">
        <f t="shared" si="15"/>
        <v>-</v>
      </c>
      <c r="BV10" s="169" t="str">
        <f t="shared" si="15"/>
        <v>-</v>
      </c>
      <c r="BW10" s="169" t="str">
        <f t="shared" si="15"/>
        <v>-</v>
      </c>
      <c r="BX10" s="169" t="str">
        <f t="shared" si="15"/>
        <v>-</v>
      </c>
      <c r="BY10" s="169" t="str">
        <f t="shared" si="15"/>
        <v>-</v>
      </c>
      <c r="BZ10" s="169" t="str">
        <f t="shared" si="15"/>
        <v>-</v>
      </c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</row>
    <row r="11" spans="1:91" ht="14.1" customHeight="1">
      <c r="A11" s="23">
        <v>3</v>
      </c>
      <c r="B11" s="2" t="s">
        <v>36</v>
      </c>
      <c r="C11" s="158"/>
      <c r="D11" s="158">
        <v>1</v>
      </c>
      <c r="E11" s="158"/>
      <c r="F11" s="158"/>
      <c r="G11" s="158"/>
      <c r="H11" s="162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69" t="str">
        <f t="shared" si="12"/>
        <v>-</v>
      </c>
      <c r="AC11" s="169" t="str">
        <f t="shared" si="12"/>
        <v>-</v>
      </c>
      <c r="AD11" s="169" t="str">
        <f t="shared" si="12"/>
        <v>-</v>
      </c>
      <c r="AE11" s="169" t="str">
        <f t="shared" si="12"/>
        <v>-</v>
      </c>
      <c r="AF11" s="169" t="str">
        <f t="shared" si="12"/>
        <v>-</v>
      </c>
      <c r="AG11" s="169" t="str">
        <f t="shared" si="12"/>
        <v>-</v>
      </c>
      <c r="AH11" s="169" t="str">
        <f t="shared" si="12"/>
        <v>-</v>
      </c>
      <c r="AI11" s="169" t="str">
        <f t="shared" si="12"/>
        <v>-</v>
      </c>
      <c r="AJ11" s="169" t="str">
        <f t="shared" si="12"/>
        <v>-</v>
      </c>
      <c r="AK11" s="169" t="str">
        <f t="shared" si="12"/>
        <v>-</v>
      </c>
      <c r="AL11" s="169" t="str">
        <f t="shared" si="12"/>
        <v>-</v>
      </c>
      <c r="AM11" s="169" t="str">
        <f t="shared" si="12"/>
        <v>-</v>
      </c>
      <c r="AO11" s="169">
        <f t="shared" si="13"/>
        <v>1</v>
      </c>
      <c r="AP11" s="169" t="str">
        <f t="shared" si="13"/>
        <v>-</v>
      </c>
      <c r="AQ11" s="169" t="str">
        <f t="shared" si="13"/>
        <v>-</v>
      </c>
      <c r="AR11" s="169" t="str">
        <f t="shared" si="13"/>
        <v>-</v>
      </c>
      <c r="AS11" s="169" t="str">
        <f t="shared" si="13"/>
        <v>-</v>
      </c>
      <c r="AT11" s="169" t="str">
        <f t="shared" si="13"/>
        <v>-</v>
      </c>
      <c r="AU11" s="169" t="str">
        <f t="shared" si="13"/>
        <v>-</v>
      </c>
      <c r="AV11" s="169" t="str">
        <f t="shared" si="13"/>
        <v>-</v>
      </c>
      <c r="AW11" s="169" t="str">
        <f t="shared" si="13"/>
        <v>-</v>
      </c>
      <c r="AX11" s="169" t="str">
        <f t="shared" si="13"/>
        <v>-</v>
      </c>
      <c r="AY11" s="169" t="str">
        <f t="shared" si="13"/>
        <v>-</v>
      </c>
      <c r="AZ11" s="169" t="str">
        <f t="shared" si="13"/>
        <v>-</v>
      </c>
      <c r="BB11" s="169" t="str">
        <f t="shared" si="14"/>
        <v>-</v>
      </c>
      <c r="BC11" s="169" t="str">
        <f t="shared" si="14"/>
        <v>-</v>
      </c>
      <c r="BD11" s="169" t="str">
        <f t="shared" si="14"/>
        <v>-</v>
      </c>
      <c r="BE11" s="169" t="str">
        <f t="shared" si="14"/>
        <v>-</v>
      </c>
      <c r="BF11" s="169" t="str">
        <f t="shared" si="14"/>
        <v>-</v>
      </c>
      <c r="BG11" s="169" t="str">
        <f t="shared" si="14"/>
        <v>-</v>
      </c>
      <c r="BH11" s="169" t="str">
        <f t="shared" si="14"/>
        <v>-</v>
      </c>
      <c r="BI11" s="169" t="str">
        <f t="shared" si="14"/>
        <v>-</v>
      </c>
      <c r="BJ11" s="169" t="str">
        <f t="shared" si="14"/>
        <v>-</v>
      </c>
      <c r="BK11" s="169" t="str">
        <f t="shared" si="14"/>
        <v>-</v>
      </c>
      <c r="BL11" s="169" t="str">
        <f t="shared" si="14"/>
        <v>-</v>
      </c>
      <c r="BM11" s="169" t="str">
        <f t="shared" si="14"/>
        <v>-</v>
      </c>
      <c r="BO11" s="169" t="str">
        <f t="shared" si="15"/>
        <v>-</v>
      </c>
      <c r="BP11" s="169" t="str">
        <f t="shared" si="15"/>
        <v>-</v>
      </c>
      <c r="BQ11" s="169" t="str">
        <f t="shared" si="15"/>
        <v>-</v>
      </c>
      <c r="BR11" s="169" t="str">
        <f t="shared" si="15"/>
        <v>-</v>
      </c>
      <c r="BS11" s="169" t="str">
        <f t="shared" si="15"/>
        <v>-</v>
      </c>
      <c r="BT11" s="169" t="str">
        <f t="shared" si="15"/>
        <v>-</v>
      </c>
      <c r="BU11" s="169" t="str">
        <f t="shared" si="15"/>
        <v>-</v>
      </c>
      <c r="BV11" s="169" t="str">
        <f t="shared" si="15"/>
        <v>-</v>
      </c>
      <c r="BW11" s="169" t="str">
        <f t="shared" si="15"/>
        <v>-</v>
      </c>
      <c r="BX11" s="169" t="str">
        <f t="shared" si="15"/>
        <v>-</v>
      </c>
      <c r="BY11" s="169" t="str">
        <f t="shared" si="15"/>
        <v>-</v>
      </c>
      <c r="BZ11" s="169" t="str">
        <f t="shared" si="15"/>
        <v>-</v>
      </c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</row>
    <row r="12" spans="1:91" ht="14.1" customHeight="1">
      <c r="A12" s="23">
        <v>4</v>
      </c>
      <c r="B12" s="2" t="s">
        <v>37</v>
      </c>
      <c r="C12" s="158">
        <v>4</v>
      </c>
      <c r="D12" s="158"/>
      <c r="E12" s="158"/>
      <c r="F12" s="158"/>
      <c r="G12" s="158"/>
      <c r="H12" s="162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69" t="str">
        <f t="shared" si="12"/>
        <v>-</v>
      </c>
      <c r="AC12" s="169" t="str">
        <f t="shared" si="12"/>
        <v>-</v>
      </c>
      <c r="AD12" s="169" t="str">
        <f t="shared" si="12"/>
        <v>-</v>
      </c>
      <c r="AE12" s="169">
        <f t="shared" si="12"/>
        <v>1</v>
      </c>
      <c r="AF12" s="169" t="str">
        <f t="shared" si="12"/>
        <v>-</v>
      </c>
      <c r="AG12" s="169" t="str">
        <f t="shared" si="12"/>
        <v>-</v>
      </c>
      <c r="AH12" s="169" t="str">
        <f t="shared" si="12"/>
        <v>-</v>
      </c>
      <c r="AI12" s="169" t="str">
        <f t="shared" si="12"/>
        <v>-</v>
      </c>
      <c r="AJ12" s="169" t="str">
        <f t="shared" si="12"/>
        <v>-</v>
      </c>
      <c r="AK12" s="169" t="str">
        <f t="shared" si="12"/>
        <v>-</v>
      </c>
      <c r="AL12" s="169" t="str">
        <f t="shared" si="12"/>
        <v>-</v>
      </c>
      <c r="AM12" s="169" t="str">
        <f t="shared" si="12"/>
        <v>-</v>
      </c>
      <c r="AO12" s="169" t="str">
        <f t="shared" si="13"/>
        <v>-</v>
      </c>
      <c r="AP12" s="169" t="str">
        <f t="shared" si="13"/>
        <v>-</v>
      </c>
      <c r="AQ12" s="169" t="str">
        <f t="shared" si="13"/>
        <v>-</v>
      </c>
      <c r="AR12" s="169" t="str">
        <f t="shared" si="13"/>
        <v>-</v>
      </c>
      <c r="AS12" s="169" t="str">
        <f t="shared" si="13"/>
        <v>-</v>
      </c>
      <c r="AT12" s="169" t="str">
        <f t="shared" si="13"/>
        <v>-</v>
      </c>
      <c r="AU12" s="169" t="str">
        <f t="shared" si="13"/>
        <v>-</v>
      </c>
      <c r="AV12" s="169" t="str">
        <f t="shared" si="13"/>
        <v>-</v>
      </c>
      <c r="AW12" s="169" t="str">
        <f t="shared" si="13"/>
        <v>-</v>
      </c>
      <c r="AX12" s="169" t="str">
        <f t="shared" si="13"/>
        <v>-</v>
      </c>
      <c r="AY12" s="169" t="str">
        <f t="shared" si="13"/>
        <v>-</v>
      </c>
      <c r="AZ12" s="169" t="str">
        <f t="shared" si="13"/>
        <v>-</v>
      </c>
      <c r="BB12" s="169" t="str">
        <f t="shared" si="14"/>
        <v>-</v>
      </c>
      <c r="BC12" s="169" t="str">
        <f t="shared" si="14"/>
        <v>-</v>
      </c>
      <c r="BD12" s="169" t="str">
        <f t="shared" si="14"/>
        <v>-</v>
      </c>
      <c r="BE12" s="169" t="str">
        <f t="shared" si="14"/>
        <v>-</v>
      </c>
      <c r="BF12" s="169" t="str">
        <f t="shared" si="14"/>
        <v>-</v>
      </c>
      <c r="BG12" s="169" t="str">
        <f t="shared" si="14"/>
        <v>-</v>
      </c>
      <c r="BH12" s="169" t="str">
        <f t="shared" si="14"/>
        <v>-</v>
      </c>
      <c r="BI12" s="169" t="str">
        <f t="shared" si="14"/>
        <v>-</v>
      </c>
      <c r="BJ12" s="169" t="str">
        <f t="shared" si="14"/>
        <v>-</v>
      </c>
      <c r="BK12" s="169" t="str">
        <f t="shared" si="14"/>
        <v>-</v>
      </c>
      <c r="BL12" s="169" t="str">
        <f t="shared" si="14"/>
        <v>-</v>
      </c>
      <c r="BM12" s="169" t="str">
        <f t="shared" si="14"/>
        <v>-</v>
      </c>
      <c r="BO12" s="169" t="str">
        <f t="shared" si="15"/>
        <v>-</v>
      </c>
      <c r="BP12" s="169" t="str">
        <f t="shared" si="15"/>
        <v>-</v>
      </c>
      <c r="BQ12" s="169" t="str">
        <f t="shared" si="15"/>
        <v>-</v>
      </c>
      <c r="BR12" s="169" t="str">
        <f t="shared" si="15"/>
        <v>-</v>
      </c>
      <c r="BS12" s="169" t="str">
        <f t="shared" si="15"/>
        <v>-</v>
      </c>
      <c r="BT12" s="169" t="str">
        <f t="shared" si="15"/>
        <v>-</v>
      </c>
      <c r="BU12" s="169" t="str">
        <f t="shared" si="15"/>
        <v>-</v>
      </c>
      <c r="BV12" s="169" t="str">
        <f t="shared" si="15"/>
        <v>-</v>
      </c>
      <c r="BW12" s="169" t="str">
        <f t="shared" si="15"/>
        <v>-</v>
      </c>
      <c r="BX12" s="169" t="str">
        <f t="shared" si="15"/>
        <v>-</v>
      </c>
      <c r="BY12" s="169" t="str">
        <f t="shared" si="15"/>
        <v>-</v>
      </c>
      <c r="BZ12" s="169" t="str">
        <f t="shared" si="15"/>
        <v>-</v>
      </c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</row>
    <row r="13" spans="1:91" ht="14.1" customHeight="1">
      <c r="A13" s="23">
        <v>5</v>
      </c>
      <c r="B13" s="2" t="s">
        <v>38</v>
      </c>
      <c r="C13" s="158"/>
      <c r="D13" s="158">
        <v>11</v>
      </c>
      <c r="E13" s="158"/>
      <c r="F13" s="158"/>
      <c r="G13" s="158"/>
      <c r="H13" s="162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69" t="str">
        <f t="shared" si="12"/>
        <v>-</v>
      </c>
      <c r="AC13" s="169" t="str">
        <f t="shared" si="12"/>
        <v>-</v>
      </c>
      <c r="AD13" s="169" t="str">
        <f t="shared" si="12"/>
        <v>-</v>
      </c>
      <c r="AE13" s="169" t="str">
        <f t="shared" si="12"/>
        <v>-</v>
      </c>
      <c r="AF13" s="169" t="str">
        <f t="shared" si="12"/>
        <v>-</v>
      </c>
      <c r="AG13" s="169" t="str">
        <f t="shared" si="12"/>
        <v>-</v>
      </c>
      <c r="AH13" s="169" t="str">
        <f t="shared" si="12"/>
        <v>-</v>
      </c>
      <c r="AI13" s="169" t="str">
        <f t="shared" si="12"/>
        <v>-</v>
      </c>
      <c r="AJ13" s="169" t="str">
        <f t="shared" si="12"/>
        <v>-</v>
      </c>
      <c r="AK13" s="169" t="str">
        <f t="shared" si="12"/>
        <v>-</v>
      </c>
      <c r="AL13" s="169" t="str">
        <f t="shared" si="12"/>
        <v>-</v>
      </c>
      <c r="AM13" s="169" t="str">
        <f t="shared" si="12"/>
        <v>-</v>
      </c>
      <c r="AO13" s="169" t="str">
        <f t="shared" si="13"/>
        <v>-</v>
      </c>
      <c r="AP13" s="169" t="str">
        <f t="shared" si="13"/>
        <v>-</v>
      </c>
      <c r="AQ13" s="169" t="str">
        <f t="shared" si="13"/>
        <v>-</v>
      </c>
      <c r="AR13" s="169" t="str">
        <f t="shared" si="13"/>
        <v>-</v>
      </c>
      <c r="AS13" s="169" t="str">
        <f t="shared" si="13"/>
        <v>-</v>
      </c>
      <c r="AT13" s="169" t="str">
        <f t="shared" si="13"/>
        <v>-</v>
      </c>
      <c r="AU13" s="169" t="str">
        <f t="shared" si="13"/>
        <v>-</v>
      </c>
      <c r="AV13" s="169" t="str">
        <f t="shared" si="13"/>
        <v>-</v>
      </c>
      <c r="AW13" s="169" t="str">
        <f t="shared" si="13"/>
        <v>-</v>
      </c>
      <c r="AX13" s="169" t="str">
        <f t="shared" si="13"/>
        <v>-</v>
      </c>
      <c r="AY13" s="169">
        <f t="shared" si="13"/>
        <v>1</v>
      </c>
      <c r="AZ13" s="169" t="str">
        <f t="shared" si="13"/>
        <v>-</v>
      </c>
      <c r="BB13" s="169" t="str">
        <f t="shared" si="14"/>
        <v>-</v>
      </c>
      <c r="BC13" s="169" t="str">
        <f t="shared" si="14"/>
        <v>-</v>
      </c>
      <c r="BD13" s="169" t="str">
        <f t="shared" si="14"/>
        <v>-</v>
      </c>
      <c r="BE13" s="169" t="str">
        <f t="shared" si="14"/>
        <v>-</v>
      </c>
      <c r="BF13" s="169" t="str">
        <f t="shared" si="14"/>
        <v>-</v>
      </c>
      <c r="BG13" s="169" t="str">
        <f t="shared" si="14"/>
        <v>-</v>
      </c>
      <c r="BH13" s="169" t="str">
        <f t="shared" si="14"/>
        <v>-</v>
      </c>
      <c r="BI13" s="169" t="str">
        <f t="shared" si="14"/>
        <v>-</v>
      </c>
      <c r="BJ13" s="169" t="str">
        <f t="shared" si="14"/>
        <v>-</v>
      </c>
      <c r="BK13" s="169" t="str">
        <f t="shared" si="14"/>
        <v>-</v>
      </c>
      <c r="BL13" s="169" t="str">
        <f t="shared" si="14"/>
        <v>-</v>
      </c>
      <c r="BM13" s="169" t="str">
        <f t="shared" si="14"/>
        <v>-</v>
      </c>
      <c r="BO13" s="169" t="str">
        <f t="shared" si="15"/>
        <v>-</v>
      </c>
      <c r="BP13" s="169" t="str">
        <f t="shared" si="15"/>
        <v>-</v>
      </c>
      <c r="BQ13" s="169" t="str">
        <f t="shared" si="15"/>
        <v>-</v>
      </c>
      <c r="BR13" s="169" t="str">
        <f t="shared" si="15"/>
        <v>-</v>
      </c>
      <c r="BS13" s="169" t="str">
        <f t="shared" si="15"/>
        <v>-</v>
      </c>
      <c r="BT13" s="169" t="str">
        <f t="shared" si="15"/>
        <v>-</v>
      </c>
      <c r="BU13" s="169" t="str">
        <f t="shared" si="15"/>
        <v>-</v>
      </c>
      <c r="BV13" s="169" t="str">
        <f t="shared" si="15"/>
        <v>-</v>
      </c>
      <c r="BW13" s="169" t="str">
        <f t="shared" si="15"/>
        <v>-</v>
      </c>
      <c r="BX13" s="169" t="str">
        <f t="shared" si="15"/>
        <v>-</v>
      </c>
      <c r="BY13" s="169" t="str">
        <f t="shared" si="15"/>
        <v>-</v>
      </c>
      <c r="BZ13" s="169" t="str">
        <f t="shared" si="15"/>
        <v>-</v>
      </c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</row>
    <row r="14" spans="1:91" ht="14.1" customHeight="1">
      <c r="A14" s="23">
        <v>6</v>
      </c>
      <c r="B14" s="2" t="s">
        <v>39</v>
      </c>
      <c r="C14" s="158"/>
      <c r="D14" s="158">
        <v>5</v>
      </c>
      <c r="E14" s="158"/>
      <c r="F14" s="158"/>
      <c r="G14" s="158"/>
      <c r="H14" s="162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69" t="str">
        <f t="shared" si="12"/>
        <v>-</v>
      </c>
      <c r="AC14" s="169" t="str">
        <f t="shared" si="12"/>
        <v>-</v>
      </c>
      <c r="AD14" s="169" t="str">
        <f t="shared" si="12"/>
        <v>-</v>
      </c>
      <c r="AE14" s="169" t="str">
        <f t="shared" si="12"/>
        <v>-</v>
      </c>
      <c r="AF14" s="169" t="str">
        <f t="shared" si="12"/>
        <v>-</v>
      </c>
      <c r="AG14" s="169" t="str">
        <f t="shared" si="12"/>
        <v>-</v>
      </c>
      <c r="AH14" s="169" t="str">
        <f t="shared" si="12"/>
        <v>-</v>
      </c>
      <c r="AI14" s="169" t="str">
        <f t="shared" si="12"/>
        <v>-</v>
      </c>
      <c r="AJ14" s="169" t="str">
        <f t="shared" si="12"/>
        <v>-</v>
      </c>
      <c r="AK14" s="169" t="str">
        <f t="shared" si="12"/>
        <v>-</v>
      </c>
      <c r="AL14" s="169" t="str">
        <f t="shared" si="12"/>
        <v>-</v>
      </c>
      <c r="AM14" s="169" t="str">
        <f t="shared" si="12"/>
        <v>-</v>
      </c>
      <c r="AO14" s="169" t="str">
        <f t="shared" si="13"/>
        <v>-</v>
      </c>
      <c r="AP14" s="169" t="str">
        <f t="shared" si="13"/>
        <v>-</v>
      </c>
      <c r="AQ14" s="169" t="str">
        <f t="shared" si="13"/>
        <v>-</v>
      </c>
      <c r="AR14" s="169" t="str">
        <f t="shared" si="13"/>
        <v>-</v>
      </c>
      <c r="AS14" s="169">
        <f t="shared" si="13"/>
        <v>1</v>
      </c>
      <c r="AT14" s="169" t="str">
        <f t="shared" si="13"/>
        <v>-</v>
      </c>
      <c r="AU14" s="169" t="str">
        <f t="shared" si="13"/>
        <v>-</v>
      </c>
      <c r="AV14" s="169" t="str">
        <f t="shared" si="13"/>
        <v>-</v>
      </c>
      <c r="AW14" s="169" t="str">
        <f t="shared" si="13"/>
        <v>-</v>
      </c>
      <c r="AX14" s="169" t="str">
        <f t="shared" si="13"/>
        <v>-</v>
      </c>
      <c r="AY14" s="169" t="str">
        <f t="shared" si="13"/>
        <v>-</v>
      </c>
      <c r="AZ14" s="169" t="str">
        <f t="shared" si="13"/>
        <v>-</v>
      </c>
      <c r="BB14" s="169" t="str">
        <f t="shared" si="14"/>
        <v>-</v>
      </c>
      <c r="BC14" s="169" t="str">
        <f t="shared" si="14"/>
        <v>-</v>
      </c>
      <c r="BD14" s="169" t="str">
        <f t="shared" si="14"/>
        <v>-</v>
      </c>
      <c r="BE14" s="169" t="str">
        <f t="shared" si="14"/>
        <v>-</v>
      </c>
      <c r="BF14" s="169" t="str">
        <f t="shared" si="14"/>
        <v>-</v>
      </c>
      <c r="BG14" s="169" t="str">
        <f t="shared" si="14"/>
        <v>-</v>
      </c>
      <c r="BH14" s="169" t="str">
        <f t="shared" si="14"/>
        <v>-</v>
      </c>
      <c r="BI14" s="169" t="str">
        <f t="shared" si="14"/>
        <v>-</v>
      </c>
      <c r="BJ14" s="169" t="str">
        <f t="shared" si="14"/>
        <v>-</v>
      </c>
      <c r="BK14" s="169" t="str">
        <f t="shared" si="14"/>
        <v>-</v>
      </c>
      <c r="BL14" s="169" t="str">
        <f t="shared" si="14"/>
        <v>-</v>
      </c>
      <c r="BM14" s="169" t="str">
        <f t="shared" si="14"/>
        <v>-</v>
      </c>
      <c r="BO14" s="169" t="str">
        <f t="shared" si="15"/>
        <v>-</v>
      </c>
      <c r="BP14" s="169" t="str">
        <f t="shared" si="15"/>
        <v>-</v>
      </c>
      <c r="BQ14" s="169" t="str">
        <f t="shared" si="15"/>
        <v>-</v>
      </c>
      <c r="BR14" s="169" t="str">
        <f t="shared" si="15"/>
        <v>-</v>
      </c>
      <c r="BS14" s="169" t="str">
        <f t="shared" si="15"/>
        <v>-</v>
      </c>
      <c r="BT14" s="169" t="str">
        <f t="shared" si="15"/>
        <v>-</v>
      </c>
      <c r="BU14" s="169" t="str">
        <f t="shared" si="15"/>
        <v>-</v>
      </c>
      <c r="BV14" s="169" t="str">
        <f t="shared" si="15"/>
        <v>-</v>
      </c>
      <c r="BW14" s="169" t="str">
        <f t="shared" si="15"/>
        <v>-</v>
      </c>
      <c r="BX14" s="169" t="str">
        <f t="shared" si="15"/>
        <v>-</v>
      </c>
      <c r="BY14" s="169" t="str">
        <f t="shared" si="15"/>
        <v>-</v>
      </c>
      <c r="BZ14" s="169" t="str">
        <f t="shared" si="15"/>
        <v>-</v>
      </c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</row>
    <row r="15" spans="1:91" ht="14.1" customHeight="1">
      <c r="A15" s="23">
        <v>7</v>
      </c>
      <c r="B15" s="2" t="s">
        <v>40</v>
      </c>
      <c r="C15" s="158">
        <v>7</v>
      </c>
      <c r="D15" s="158"/>
      <c r="E15" s="158"/>
      <c r="F15" s="158"/>
      <c r="G15" s="158"/>
      <c r="H15" s="162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69" t="str">
        <f t="shared" si="12"/>
        <v>-</v>
      </c>
      <c r="AC15" s="169" t="str">
        <f t="shared" si="12"/>
        <v>-</v>
      </c>
      <c r="AD15" s="169" t="str">
        <f t="shared" si="12"/>
        <v>-</v>
      </c>
      <c r="AE15" s="169" t="str">
        <f t="shared" si="12"/>
        <v>-</v>
      </c>
      <c r="AF15" s="169" t="str">
        <f t="shared" si="12"/>
        <v>-</v>
      </c>
      <c r="AG15" s="169" t="str">
        <f t="shared" si="12"/>
        <v>-</v>
      </c>
      <c r="AH15" s="169">
        <f t="shared" si="12"/>
        <v>1</v>
      </c>
      <c r="AI15" s="169" t="str">
        <f t="shared" si="12"/>
        <v>-</v>
      </c>
      <c r="AJ15" s="169" t="str">
        <f t="shared" si="12"/>
        <v>-</v>
      </c>
      <c r="AK15" s="169" t="str">
        <f t="shared" si="12"/>
        <v>-</v>
      </c>
      <c r="AL15" s="169" t="str">
        <f t="shared" si="12"/>
        <v>-</v>
      </c>
      <c r="AM15" s="169" t="str">
        <f t="shared" si="12"/>
        <v>-</v>
      </c>
      <c r="AO15" s="169" t="str">
        <f t="shared" si="13"/>
        <v>-</v>
      </c>
      <c r="AP15" s="169" t="str">
        <f t="shared" si="13"/>
        <v>-</v>
      </c>
      <c r="AQ15" s="169" t="str">
        <f t="shared" si="13"/>
        <v>-</v>
      </c>
      <c r="AR15" s="169" t="str">
        <f t="shared" si="13"/>
        <v>-</v>
      </c>
      <c r="AS15" s="169" t="str">
        <f t="shared" si="13"/>
        <v>-</v>
      </c>
      <c r="AT15" s="169" t="str">
        <f t="shared" si="13"/>
        <v>-</v>
      </c>
      <c r="AU15" s="169" t="str">
        <f t="shared" si="13"/>
        <v>-</v>
      </c>
      <c r="AV15" s="169" t="str">
        <f t="shared" si="13"/>
        <v>-</v>
      </c>
      <c r="AW15" s="169" t="str">
        <f t="shared" si="13"/>
        <v>-</v>
      </c>
      <c r="AX15" s="169" t="str">
        <f t="shared" si="13"/>
        <v>-</v>
      </c>
      <c r="AY15" s="169" t="str">
        <f t="shared" si="13"/>
        <v>-</v>
      </c>
      <c r="AZ15" s="169" t="str">
        <f t="shared" si="13"/>
        <v>-</v>
      </c>
      <c r="BB15" s="169" t="str">
        <f t="shared" si="14"/>
        <v>-</v>
      </c>
      <c r="BC15" s="169" t="str">
        <f t="shared" si="14"/>
        <v>-</v>
      </c>
      <c r="BD15" s="169" t="str">
        <f t="shared" si="14"/>
        <v>-</v>
      </c>
      <c r="BE15" s="169" t="str">
        <f t="shared" si="14"/>
        <v>-</v>
      </c>
      <c r="BF15" s="169" t="str">
        <f t="shared" si="14"/>
        <v>-</v>
      </c>
      <c r="BG15" s="169" t="str">
        <f t="shared" si="14"/>
        <v>-</v>
      </c>
      <c r="BH15" s="169" t="str">
        <f t="shared" si="14"/>
        <v>-</v>
      </c>
      <c r="BI15" s="169" t="str">
        <f t="shared" si="14"/>
        <v>-</v>
      </c>
      <c r="BJ15" s="169" t="str">
        <f t="shared" si="14"/>
        <v>-</v>
      </c>
      <c r="BK15" s="169" t="str">
        <f t="shared" si="14"/>
        <v>-</v>
      </c>
      <c r="BL15" s="169" t="str">
        <f t="shared" si="14"/>
        <v>-</v>
      </c>
      <c r="BM15" s="169" t="str">
        <f t="shared" si="14"/>
        <v>-</v>
      </c>
      <c r="BO15" s="169" t="str">
        <f t="shared" si="15"/>
        <v>-</v>
      </c>
      <c r="BP15" s="169" t="str">
        <f t="shared" si="15"/>
        <v>-</v>
      </c>
      <c r="BQ15" s="169" t="str">
        <f t="shared" si="15"/>
        <v>-</v>
      </c>
      <c r="BR15" s="169" t="str">
        <f t="shared" si="15"/>
        <v>-</v>
      </c>
      <c r="BS15" s="169" t="str">
        <f t="shared" si="15"/>
        <v>-</v>
      </c>
      <c r="BT15" s="169" t="str">
        <f t="shared" si="15"/>
        <v>-</v>
      </c>
      <c r="BU15" s="169" t="str">
        <f t="shared" si="15"/>
        <v>-</v>
      </c>
      <c r="BV15" s="169" t="str">
        <f t="shared" si="15"/>
        <v>-</v>
      </c>
      <c r="BW15" s="169" t="str">
        <f t="shared" si="15"/>
        <v>-</v>
      </c>
      <c r="BX15" s="169" t="str">
        <f t="shared" si="15"/>
        <v>-</v>
      </c>
      <c r="BY15" s="169" t="str">
        <f t="shared" si="15"/>
        <v>-</v>
      </c>
      <c r="BZ15" s="169" t="str">
        <f t="shared" si="15"/>
        <v>-</v>
      </c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</row>
    <row r="16" spans="1:91" ht="14.1" customHeight="1">
      <c r="A16" s="23">
        <v>8</v>
      </c>
      <c r="B16" s="2" t="s">
        <v>41</v>
      </c>
      <c r="C16" s="158">
        <v>9</v>
      </c>
      <c r="D16" s="158"/>
      <c r="E16" s="158"/>
      <c r="F16" s="158"/>
      <c r="G16" s="158"/>
      <c r="H16" s="162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69" t="str">
        <f t="shared" si="12"/>
        <v>-</v>
      </c>
      <c r="AC16" s="169" t="str">
        <f t="shared" si="12"/>
        <v>-</v>
      </c>
      <c r="AD16" s="169" t="str">
        <f t="shared" si="12"/>
        <v>-</v>
      </c>
      <c r="AE16" s="169" t="str">
        <f t="shared" si="12"/>
        <v>-</v>
      </c>
      <c r="AF16" s="169" t="str">
        <f t="shared" si="12"/>
        <v>-</v>
      </c>
      <c r="AG16" s="169" t="str">
        <f t="shared" si="12"/>
        <v>-</v>
      </c>
      <c r="AH16" s="169" t="str">
        <f t="shared" si="12"/>
        <v>-</v>
      </c>
      <c r="AI16" s="169" t="str">
        <f t="shared" si="12"/>
        <v>-</v>
      </c>
      <c r="AJ16" s="169">
        <f t="shared" si="12"/>
        <v>1</v>
      </c>
      <c r="AK16" s="169" t="str">
        <f t="shared" si="12"/>
        <v>-</v>
      </c>
      <c r="AL16" s="169" t="str">
        <f t="shared" si="12"/>
        <v>-</v>
      </c>
      <c r="AM16" s="169" t="str">
        <f t="shared" si="12"/>
        <v>-</v>
      </c>
      <c r="AO16" s="169" t="str">
        <f t="shared" si="13"/>
        <v>-</v>
      </c>
      <c r="AP16" s="169" t="str">
        <f t="shared" si="13"/>
        <v>-</v>
      </c>
      <c r="AQ16" s="169" t="str">
        <f t="shared" si="13"/>
        <v>-</v>
      </c>
      <c r="AR16" s="169" t="str">
        <f t="shared" si="13"/>
        <v>-</v>
      </c>
      <c r="AS16" s="169" t="str">
        <f t="shared" si="13"/>
        <v>-</v>
      </c>
      <c r="AT16" s="169" t="str">
        <f t="shared" si="13"/>
        <v>-</v>
      </c>
      <c r="AU16" s="169" t="str">
        <f t="shared" si="13"/>
        <v>-</v>
      </c>
      <c r="AV16" s="169" t="str">
        <f t="shared" si="13"/>
        <v>-</v>
      </c>
      <c r="AW16" s="169" t="str">
        <f t="shared" si="13"/>
        <v>-</v>
      </c>
      <c r="AX16" s="169" t="str">
        <f t="shared" si="13"/>
        <v>-</v>
      </c>
      <c r="AY16" s="169" t="str">
        <f t="shared" si="13"/>
        <v>-</v>
      </c>
      <c r="AZ16" s="169" t="str">
        <f t="shared" si="13"/>
        <v>-</v>
      </c>
      <c r="BB16" s="169" t="str">
        <f t="shared" si="14"/>
        <v>-</v>
      </c>
      <c r="BC16" s="169" t="str">
        <f t="shared" si="14"/>
        <v>-</v>
      </c>
      <c r="BD16" s="169" t="str">
        <f t="shared" si="14"/>
        <v>-</v>
      </c>
      <c r="BE16" s="169" t="str">
        <f t="shared" si="14"/>
        <v>-</v>
      </c>
      <c r="BF16" s="169" t="str">
        <f t="shared" si="14"/>
        <v>-</v>
      </c>
      <c r="BG16" s="169" t="str">
        <f t="shared" si="14"/>
        <v>-</v>
      </c>
      <c r="BH16" s="169" t="str">
        <f t="shared" si="14"/>
        <v>-</v>
      </c>
      <c r="BI16" s="169" t="str">
        <f t="shared" si="14"/>
        <v>-</v>
      </c>
      <c r="BJ16" s="169" t="str">
        <f t="shared" si="14"/>
        <v>-</v>
      </c>
      <c r="BK16" s="169" t="str">
        <f t="shared" si="14"/>
        <v>-</v>
      </c>
      <c r="BL16" s="169" t="str">
        <f t="shared" si="14"/>
        <v>-</v>
      </c>
      <c r="BM16" s="169" t="str">
        <f t="shared" si="14"/>
        <v>-</v>
      </c>
      <c r="BO16" s="169" t="str">
        <f t="shared" si="15"/>
        <v>-</v>
      </c>
      <c r="BP16" s="169" t="str">
        <f t="shared" si="15"/>
        <v>-</v>
      </c>
      <c r="BQ16" s="169" t="str">
        <f t="shared" si="15"/>
        <v>-</v>
      </c>
      <c r="BR16" s="169" t="str">
        <f t="shared" si="15"/>
        <v>-</v>
      </c>
      <c r="BS16" s="169" t="str">
        <f t="shared" si="15"/>
        <v>-</v>
      </c>
      <c r="BT16" s="169" t="str">
        <f t="shared" si="15"/>
        <v>-</v>
      </c>
      <c r="BU16" s="169" t="str">
        <f t="shared" si="15"/>
        <v>-</v>
      </c>
      <c r="BV16" s="169" t="str">
        <f t="shared" si="15"/>
        <v>-</v>
      </c>
      <c r="BW16" s="169" t="str">
        <f t="shared" si="15"/>
        <v>-</v>
      </c>
      <c r="BX16" s="169" t="str">
        <f t="shared" si="15"/>
        <v>-</v>
      </c>
      <c r="BY16" s="169" t="str">
        <f t="shared" si="15"/>
        <v>-</v>
      </c>
      <c r="BZ16" s="169" t="str">
        <f t="shared" si="15"/>
        <v>-</v>
      </c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</row>
    <row r="17" spans="1:91">
      <c r="A17" s="61">
        <v>9</v>
      </c>
      <c r="B17" s="70" t="s">
        <v>42</v>
      </c>
      <c r="C17" s="158"/>
      <c r="D17" s="158">
        <v>2</v>
      </c>
      <c r="E17" s="158"/>
      <c r="F17" s="158"/>
      <c r="G17" s="158"/>
      <c r="H17" s="162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69" t="str">
        <f t="shared" si="12"/>
        <v>-</v>
      </c>
      <c r="AC17" s="169" t="str">
        <f t="shared" si="12"/>
        <v>-</v>
      </c>
      <c r="AD17" s="169" t="str">
        <f t="shared" si="12"/>
        <v>-</v>
      </c>
      <c r="AE17" s="169" t="str">
        <f t="shared" si="12"/>
        <v>-</v>
      </c>
      <c r="AF17" s="169" t="str">
        <f t="shared" si="12"/>
        <v>-</v>
      </c>
      <c r="AG17" s="169" t="str">
        <f t="shared" si="12"/>
        <v>-</v>
      </c>
      <c r="AH17" s="169" t="str">
        <f t="shared" si="12"/>
        <v>-</v>
      </c>
      <c r="AI17" s="169" t="str">
        <f t="shared" si="12"/>
        <v>-</v>
      </c>
      <c r="AJ17" s="169" t="str">
        <f t="shared" si="12"/>
        <v>-</v>
      </c>
      <c r="AK17" s="169" t="str">
        <f t="shared" si="12"/>
        <v>-</v>
      </c>
      <c r="AL17" s="169" t="str">
        <f t="shared" si="12"/>
        <v>-</v>
      </c>
      <c r="AM17" s="169" t="str">
        <f t="shared" si="12"/>
        <v>-</v>
      </c>
      <c r="AO17" s="169" t="str">
        <f t="shared" si="13"/>
        <v>-</v>
      </c>
      <c r="AP17" s="169">
        <f t="shared" si="13"/>
        <v>1</v>
      </c>
      <c r="AQ17" s="169" t="str">
        <f t="shared" si="13"/>
        <v>-</v>
      </c>
      <c r="AR17" s="169" t="str">
        <f t="shared" si="13"/>
        <v>-</v>
      </c>
      <c r="AS17" s="169" t="str">
        <f t="shared" si="13"/>
        <v>-</v>
      </c>
      <c r="AT17" s="169" t="str">
        <f t="shared" si="13"/>
        <v>-</v>
      </c>
      <c r="AU17" s="169" t="str">
        <f t="shared" si="13"/>
        <v>-</v>
      </c>
      <c r="AV17" s="169" t="str">
        <f t="shared" si="13"/>
        <v>-</v>
      </c>
      <c r="AW17" s="169" t="str">
        <f t="shared" si="13"/>
        <v>-</v>
      </c>
      <c r="AX17" s="169" t="str">
        <f t="shared" si="13"/>
        <v>-</v>
      </c>
      <c r="AY17" s="169" t="str">
        <f t="shared" si="13"/>
        <v>-</v>
      </c>
      <c r="AZ17" s="169" t="str">
        <f t="shared" si="13"/>
        <v>-</v>
      </c>
      <c r="BB17" s="169" t="str">
        <f t="shared" si="14"/>
        <v>-</v>
      </c>
      <c r="BC17" s="169" t="str">
        <f t="shared" si="14"/>
        <v>-</v>
      </c>
      <c r="BD17" s="169" t="str">
        <f t="shared" si="14"/>
        <v>-</v>
      </c>
      <c r="BE17" s="169" t="str">
        <f t="shared" si="14"/>
        <v>-</v>
      </c>
      <c r="BF17" s="169" t="str">
        <f t="shared" si="14"/>
        <v>-</v>
      </c>
      <c r="BG17" s="169" t="str">
        <f t="shared" si="14"/>
        <v>-</v>
      </c>
      <c r="BH17" s="169" t="str">
        <f t="shared" si="14"/>
        <v>-</v>
      </c>
      <c r="BI17" s="169" t="str">
        <f t="shared" si="14"/>
        <v>-</v>
      </c>
      <c r="BJ17" s="169" t="str">
        <f t="shared" si="14"/>
        <v>-</v>
      </c>
      <c r="BK17" s="169" t="str">
        <f t="shared" si="14"/>
        <v>-</v>
      </c>
      <c r="BL17" s="169" t="str">
        <f t="shared" si="14"/>
        <v>-</v>
      </c>
      <c r="BM17" s="169" t="str">
        <f t="shared" si="14"/>
        <v>-</v>
      </c>
      <c r="BO17" s="169" t="str">
        <f t="shared" si="15"/>
        <v>-</v>
      </c>
      <c r="BP17" s="169" t="str">
        <f t="shared" si="15"/>
        <v>-</v>
      </c>
      <c r="BQ17" s="169" t="str">
        <f t="shared" si="15"/>
        <v>-</v>
      </c>
      <c r="BR17" s="169" t="str">
        <f t="shared" si="15"/>
        <v>-</v>
      </c>
      <c r="BS17" s="169" t="str">
        <f t="shared" si="15"/>
        <v>-</v>
      </c>
      <c r="BT17" s="169" t="str">
        <f t="shared" si="15"/>
        <v>-</v>
      </c>
      <c r="BU17" s="169" t="str">
        <f t="shared" si="15"/>
        <v>-</v>
      </c>
      <c r="BV17" s="169" t="str">
        <f t="shared" si="15"/>
        <v>-</v>
      </c>
      <c r="BW17" s="169" t="str">
        <f t="shared" si="15"/>
        <v>-</v>
      </c>
      <c r="BX17" s="169" t="str">
        <f t="shared" si="15"/>
        <v>-</v>
      </c>
      <c r="BY17" s="169" t="str">
        <f t="shared" si="15"/>
        <v>-</v>
      </c>
      <c r="BZ17" s="169" t="str">
        <f t="shared" si="15"/>
        <v>-</v>
      </c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</row>
    <row r="18" spans="1:91" ht="14.1" customHeight="1">
      <c r="A18" s="24">
        <v>10</v>
      </c>
      <c r="B18" s="2" t="s">
        <v>43</v>
      </c>
      <c r="C18" s="158"/>
      <c r="D18" s="158">
        <v>8</v>
      </c>
      <c r="E18" s="158"/>
      <c r="F18" s="158"/>
      <c r="G18" s="158"/>
      <c r="H18" s="162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69" t="str">
        <f t="shared" si="12"/>
        <v>-</v>
      </c>
      <c r="AC18" s="169" t="str">
        <f t="shared" si="12"/>
        <v>-</v>
      </c>
      <c r="AD18" s="169" t="str">
        <f t="shared" si="12"/>
        <v>-</v>
      </c>
      <c r="AE18" s="169" t="str">
        <f t="shared" si="12"/>
        <v>-</v>
      </c>
      <c r="AF18" s="169" t="str">
        <f t="shared" si="12"/>
        <v>-</v>
      </c>
      <c r="AG18" s="169" t="str">
        <f t="shared" si="12"/>
        <v>-</v>
      </c>
      <c r="AH18" s="169" t="str">
        <f t="shared" si="12"/>
        <v>-</v>
      </c>
      <c r="AI18" s="169" t="str">
        <f t="shared" si="12"/>
        <v>-</v>
      </c>
      <c r="AJ18" s="169" t="str">
        <f t="shared" si="12"/>
        <v>-</v>
      </c>
      <c r="AK18" s="169" t="str">
        <f t="shared" si="12"/>
        <v>-</v>
      </c>
      <c r="AL18" s="169" t="str">
        <f t="shared" si="12"/>
        <v>-</v>
      </c>
      <c r="AM18" s="169" t="str">
        <f t="shared" si="12"/>
        <v>-</v>
      </c>
      <c r="AO18" s="169" t="str">
        <f t="shared" si="13"/>
        <v>-</v>
      </c>
      <c r="AP18" s="169" t="str">
        <f t="shared" si="13"/>
        <v>-</v>
      </c>
      <c r="AQ18" s="169" t="str">
        <f t="shared" si="13"/>
        <v>-</v>
      </c>
      <c r="AR18" s="169" t="str">
        <f t="shared" si="13"/>
        <v>-</v>
      </c>
      <c r="AS18" s="169" t="str">
        <f t="shared" si="13"/>
        <v>-</v>
      </c>
      <c r="AT18" s="169" t="str">
        <f t="shared" si="13"/>
        <v>-</v>
      </c>
      <c r="AU18" s="169" t="str">
        <f t="shared" si="13"/>
        <v>-</v>
      </c>
      <c r="AV18" s="169">
        <f t="shared" si="13"/>
        <v>1</v>
      </c>
      <c r="AW18" s="169" t="str">
        <f t="shared" si="13"/>
        <v>-</v>
      </c>
      <c r="AX18" s="169" t="str">
        <f t="shared" si="13"/>
        <v>-</v>
      </c>
      <c r="AY18" s="169" t="str">
        <f t="shared" si="13"/>
        <v>-</v>
      </c>
      <c r="AZ18" s="169" t="str">
        <f t="shared" si="13"/>
        <v>-</v>
      </c>
      <c r="BB18" s="169" t="str">
        <f t="shared" si="14"/>
        <v>-</v>
      </c>
      <c r="BC18" s="169" t="str">
        <f t="shared" si="14"/>
        <v>-</v>
      </c>
      <c r="BD18" s="169" t="str">
        <f t="shared" si="14"/>
        <v>-</v>
      </c>
      <c r="BE18" s="169" t="str">
        <f t="shared" si="14"/>
        <v>-</v>
      </c>
      <c r="BF18" s="169" t="str">
        <f t="shared" si="14"/>
        <v>-</v>
      </c>
      <c r="BG18" s="169" t="str">
        <f t="shared" si="14"/>
        <v>-</v>
      </c>
      <c r="BH18" s="169" t="str">
        <f t="shared" si="14"/>
        <v>-</v>
      </c>
      <c r="BI18" s="169" t="str">
        <f t="shared" si="14"/>
        <v>-</v>
      </c>
      <c r="BJ18" s="169" t="str">
        <f t="shared" si="14"/>
        <v>-</v>
      </c>
      <c r="BK18" s="169" t="str">
        <f t="shared" si="14"/>
        <v>-</v>
      </c>
      <c r="BL18" s="169" t="str">
        <f t="shared" si="14"/>
        <v>-</v>
      </c>
      <c r="BM18" s="169" t="str">
        <f t="shared" si="14"/>
        <v>-</v>
      </c>
      <c r="BO18" s="169" t="str">
        <f t="shared" si="15"/>
        <v>-</v>
      </c>
      <c r="BP18" s="169" t="str">
        <f t="shared" si="15"/>
        <v>-</v>
      </c>
      <c r="BQ18" s="169" t="str">
        <f t="shared" si="15"/>
        <v>-</v>
      </c>
      <c r="BR18" s="169" t="str">
        <f t="shared" si="15"/>
        <v>-</v>
      </c>
      <c r="BS18" s="169" t="str">
        <f t="shared" si="15"/>
        <v>-</v>
      </c>
      <c r="BT18" s="169" t="str">
        <f t="shared" si="15"/>
        <v>-</v>
      </c>
      <c r="BU18" s="169" t="str">
        <f t="shared" si="15"/>
        <v>-</v>
      </c>
      <c r="BV18" s="169" t="str">
        <f t="shared" si="15"/>
        <v>-</v>
      </c>
      <c r="BW18" s="169" t="str">
        <f t="shared" si="15"/>
        <v>-</v>
      </c>
      <c r="BX18" s="169" t="str">
        <f t="shared" si="15"/>
        <v>-</v>
      </c>
      <c r="BY18" s="169" t="str">
        <f t="shared" si="15"/>
        <v>-</v>
      </c>
      <c r="BZ18" s="169" t="str">
        <f t="shared" si="15"/>
        <v>-</v>
      </c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</row>
    <row r="19" spans="1:91" ht="14.1" customHeight="1">
      <c r="A19" s="24">
        <v>11</v>
      </c>
      <c r="B19" s="2" t="s">
        <v>44</v>
      </c>
      <c r="C19" s="158">
        <v>4</v>
      </c>
      <c r="D19" s="158" t="s">
        <v>45</v>
      </c>
      <c r="E19" s="158"/>
      <c r="F19" s="158"/>
      <c r="G19" s="158"/>
      <c r="H19" s="162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69" t="str">
        <f t="shared" si="12"/>
        <v>-</v>
      </c>
      <c r="AC19" s="169" t="str">
        <f t="shared" si="12"/>
        <v>-</v>
      </c>
      <c r="AD19" s="169" t="str">
        <f t="shared" si="12"/>
        <v>-</v>
      </c>
      <c r="AE19" s="169">
        <f t="shared" si="12"/>
        <v>1</v>
      </c>
      <c r="AF19" s="169" t="str">
        <f t="shared" si="12"/>
        <v>-</v>
      </c>
      <c r="AG19" s="169" t="str">
        <f t="shared" si="12"/>
        <v>-</v>
      </c>
      <c r="AH19" s="169" t="str">
        <f t="shared" si="12"/>
        <v>-</v>
      </c>
      <c r="AI19" s="169" t="str">
        <f t="shared" si="12"/>
        <v>-</v>
      </c>
      <c r="AJ19" s="169" t="str">
        <f t="shared" si="12"/>
        <v>-</v>
      </c>
      <c r="AK19" s="169" t="str">
        <f t="shared" si="12"/>
        <v>-</v>
      </c>
      <c r="AL19" s="169" t="str">
        <f t="shared" si="12"/>
        <v>-</v>
      </c>
      <c r="AM19" s="169" t="str">
        <f t="shared" si="12"/>
        <v>-</v>
      </c>
      <c r="AO19" s="169">
        <f t="shared" si="13"/>
        <v>1</v>
      </c>
      <c r="AP19" s="169">
        <f t="shared" si="13"/>
        <v>1</v>
      </c>
      <c r="AQ19" s="169">
        <f t="shared" si="13"/>
        <v>1</v>
      </c>
      <c r="AR19" s="169" t="str">
        <f t="shared" si="13"/>
        <v>-</v>
      </c>
      <c r="AS19" s="169" t="str">
        <f t="shared" si="13"/>
        <v>-</v>
      </c>
      <c r="AT19" s="169" t="str">
        <f t="shared" si="13"/>
        <v>-</v>
      </c>
      <c r="AU19" s="169" t="str">
        <f t="shared" si="13"/>
        <v>-</v>
      </c>
      <c r="AV19" s="169" t="str">
        <f t="shared" si="13"/>
        <v>-</v>
      </c>
      <c r="AW19" s="169" t="str">
        <f t="shared" si="13"/>
        <v>-</v>
      </c>
      <c r="AX19" s="169" t="str">
        <f t="shared" si="13"/>
        <v>-</v>
      </c>
      <c r="AY19" s="169" t="str">
        <f t="shared" si="13"/>
        <v>-</v>
      </c>
      <c r="AZ19" s="169" t="str">
        <f t="shared" si="13"/>
        <v>-</v>
      </c>
      <c r="BB19" s="169" t="str">
        <f t="shared" si="14"/>
        <v>-</v>
      </c>
      <c r="BC19" s="169" t="str">
        <f t="shared" si="14"/>
        <v>-</v>
      </c>
      <c r="BD19" s="169" t="str">
        <f t="shared" si="14"/>
        <v>-</v>
      </c>
      <c r="BE19" s="169" t="str">
        <f t="shared" si="14"/>
        <v>-</v>
      </c>
      <c r="BF19" s="169" t="str">
        <f t="shared" si="14"/>
        <v>-</v>
      </c>
      <c r="BG19" s="169" t="str">
        <f t="shared" si="14"/>
        <v>-</v>
      </c>
      <c r="BH19" s="169" t="str">
        <f t="shared" si="14"/>
        <v>-</v>
      </c>
      <c r="BI19" s="169" t="str">
        <f t="shared" si="14"/>
        <v>-</v>
      </c>
      <c r="BJ19" s="169" t="str">
        <f t="shared" si="14"/>
        <v>-</v>
      </c>
      <c r="BK19" s="169" t="str">
        <f t="shared" si="14"/>
        <v>-</v>
      </c>
      <c r="BL19" s="169" t="str">
        <f t="shared" si="14"/>
        <v>-</v>
      </c>
      <c r="BM19" s="169" t="str">
        <f t="shared" si="14"/>
        <v>-</v>
      </c>
      <c r="BO19" s="169" t="str">
        <f t="shared" si="15"/>
        <v>-</v>
      </c>
      <c r="BP19" s="169" t="str">
        <f t="shared" si="15"/>
        <v>-</v>
      </c>
      <c r="BQ19" s="169" t="str">
        <f t="shared" si="15"/>
        <v>-</v>
      </c>
      <c r="BR19" s="169" t="str">
        <f t="shared" si="15"/>
        <v>-</v>
      </c>
      <c r="BS19" s="169" t="str">
        <f t="shared" si="15"/>
        <v>-</v>
      </c>
      <c r="BT19" s="169" t="str">
        <f t="shared" si="15"/>
        <v>-</v>
      </c>
      <c r="BU19" s="169" t="str">
        <f t="shared" si="15"/>
        <v>-</v>
      </c>
      <c r="BV19" s="169" t="str">
        <f t="shared" si="15"/>
        <v>-</v>
      </c>
      <c r="BW19" s="169" t="str">
        <f t="shared" si="15"/>
        <v>-</v>
      </c>
      <c r="BX19" s="169" t="str">
        <f t="shared" si="15"/>
        <v>-</v>
      </c>
      <c r="BY19" s="169" t="str">
        <f t="shared" si="15"/>
        <v>-</v>
      </c>
      <c r="BZ19" s="169" t="str">
        <f t="shared" si="15"/>
        <v>-</v>
      </c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</row>
    <row r="20" spans="1:91" ht="14.1" customHeight="1">
      <c r="A20" s="24">
        <v>12</v>
      </c>
      <c r="B20" s="2" t="s">
        <v>46</v>
      </c>
      <c r="C20" s="158"/>
      <c r="D20" s="158" t="s">
        <v>250</v>
      </c>
      <c r="E20" s="158"/>
      <c r="F20" s="158"/>
      <c r="G20" s="158"/>
      <c r="H20" s="162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69" t="str">
        <f t="shared" si="12"/>
        <v>-</v>
      </c>
      <c r="AC20" s="169" t="str">
        <f t="shared" si="12"/>
        <v>-</v>
      </c>
      <c r="AD20" s="169" t="str">
        <f t="shared" si="12"/>
        <v>-</v>
      </c>
      <c r="AE20" s="169" t="str">
        <f t="shared" si="12"/>
        <v>-</v>
      </c>
      <c r="AF20" s="169" t="str">
        <f t="shared" si="12"/>
        <v>-</v>
      </c>
      <c r="AG20" s="169" t="str">
        <f t="shared" si="12"/>
        <v>-</v>
      </c>
      <c r="AH20" s="169" t="str">
        <f t="shared" si="12"/>
        <v>-</v>
      </c>
      <c r="AI20" s="169" t="str">
        <f t="shared" si="12"/>
        <v>-</v>
      </c>
      <c r="AJ20" s="169" t="str">
        <f t="shared" si="12"/>
        <v>-</v>
      </c>
      <c r="AK20" s="169" t="str">
        <f t="shared" si="12"/>
        <v>-</v>
      </c>
      <c r="AL20" s="169" t="str">
        <f t="shared" si="12"/>
        <v>-</v>
      </c>
      <c r="AM20" s="169" t="str">
        <f t="shared" si="12"/>
        <v>-</v>
      </c>
      <c r="AO20" s="169" t="str">
        <f t="shared" si="13"/>
        <v>-</v>
      </c>
      <c r="AP20" s="169" t="str">
        <f t="shared" si="13"/>
        <v>-</v>
      </c>
      <c r="AQ20" s="169">
        <f t="shared" si="13"/>
        <v>1</v>
      </c>
      <c r="AR20" s="169" t="str">
        <f t="shared" si="13"/>
        <v>-</v>
      </c>
      <c r="AS20" s="169" t="str">
        <f t="shared" si="13"/>
        <v>-</v>
      </c>
      <c r="AT20" s="169">
        <f t="shared" si="13"/>
        <v>1</v>
      </c>
      <c r="AU20" s="169" t="str">
        <f t="shared" si="13"/>
        <v>-</v>
      </c>
      <c r="AV20" s="169" t="str">
        <f t="shared" si="13"/>
        <v>-</v>
      </c>
      <c r="AW20" s="169">
        <f t="shared" si="13"/>
        <v>1</v>
      </c>
      <c r="AX20" s="169" t="str">
        <f t="shared" si="13"/>
        <v>-</v>
      </c>
      <c r="AY20" s="169" t="str">
        <f t="shared" si="13"/>
        <v>-</v>
      </c>
      <c r="AZ20" s="169" t="str">
        <f t="shared" si="13"/>
        <v>-</v>
      </c>
      <c r="BB20" s="169" t="str">
        <f t="shared" si="14"/>
        <v>-</v>
      </c>
      <c r="BC20" s="169" t="str">
        <f t="shared" si="14"/>
        <v>-</v>
      </c>
      <c r="BD20" s="169" t="str">
        <f t="shared" si="14"/>
        <v>-</v>
      </c>
      <c r="BE20" s="169" t="str">
        <f t="shared" si="14"/>
        <v>-</v>
      </c>
      <c r="BF20" s="169" t="str">
        <f t="shared" si="14"/>
        <v>-</v>
      </c>
      <c r="BG20" s="169" t="str">
        <f t="shared" si="14"/>
        <v>-</v>
      </c>
      <c r="BH20" s="169" t="str">
        <f t="shared" si="14"/>
        <v>-</v>
      </c>
      <c r="BI20" s="169" t="str">
        <f t="shared" si="14"/>
        <v>-</v>
      </c>
      <c r="BJ20" s="169" t="str">
        <f t="shared" si="14"/>
        <v>-</v>
      </c>
      <c r="BK20" s="169" t="str">
        <f t="shared" si="14"/>
        <v>-</v>
      </c>
      <c r="BL20" s="169" t="str">
        <f t="shared" si="14"/>
        <v>-</v>
      </c>
      <c r="BM20" s="169" t="str">
        <f t="shared" si="14"/>
        <v>-</v>
      </c>
      <c r="BO20" s="169" t="str">
        <f t="shared" si="15"/>
        <v>-</v>
      </c>
      <c r="BP20" s="169" t="str">
        <f t="shared" si="15"/>
        <v>-</v>
      </c>
      <c r="BQ20" s="169" t="str">
        <f t="shared" si="15"/>
        <v>-</v>
      </c>
      <c r="BR20" s="169" t="str">
        <f t="shared" si="15"/>
        <v>-</v>
      </c>
      <c r="BS20" s="169" t="str">
        <f t="shared" si="15"/>
        <v>-</v>
      </c>
      <c r="BT20" s="169" t="str">
        <f t="shared" si="15"/>
        <v>-</v>
      </c>
      <c r="BU20" s="169" t="str">
        <f t="shared" si="15"/>
        <v>-</v>
      </c>
      <c r="BV20" s="169" t="str">
        <f t="shared" si="15"/>
        <v>-</v>
      </c>
      <c r="BW20" s="169" t="str">
        <f t="shared" si="15"/>
        <v>-</v>
      </c>
      <c r="BX20" s="169" t="str">
        <f t="shared" si="15"/>
        <v>-</v>
      </c>
      <c r="BY20" s="169" t="str">
        <f t="shared" si="15"/>
        <v>-</v>
      </c>
      <c r="BZ20" s="169" t="str">
        <f t="shared" si="15"/>
        <v>-</v>
      </c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61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71">
        <f t="shared" ref="AB21:CM21" si="18">SUM(AB22:AB31)</f>
        <v>2</v>
      </c>
      <c r="AC21" s="171">
        <f t="shared" si="18"/>
        <v>1</v>
      </c>
      <c r="AD21" s="171">
        <f t="shared" si="18"/>
        <v>3</v>
      </c>
      <c r="AE21" s="171">
        <f t="shared" si="18"/>
        <v>2</v>
      </c>
      <c r="AF21" s="171">
        <f t="shared" si="18"/>
        <v>0</v>
      </c>
      <c r="AG21" s="171">
        <f t="shared" si="18"/>
        <v>0</v>
      </c>
      <c r="AH21" s="171">
        <f t="shared" si="18"/>
        <v>0</v>
      </c>
      <c r="AI21" s="171">
        <f t="shared" si="18"/>
        <v>0</v>
      </c>
      <c r="AJ21" s="171">
        <f t="shared" si="18"/>
        <v>0</v>
      </c>
      <c r="AK21" s="171">
        <f t="shared" si="18"/>
        <v>0</v>
      </c>
      <c r="AL21" s="171">
        <f t="shared" si="18"/>
        <v>1</v>
      </c>
      <c r="AM21" s="171">
        <f t="shared" si="18"/>
        <v>0</v>
      </c>
      <c r="AO21" s="171">
        <f t="shared" si="18"/>
        <v>1</v>
      </c>
      <c r="AP21" s="171">
        <f t="shared" si="18"/>
        <v>0</v>
      </c>
      <c r="AQ21" s="171">
        <f t="shared" si="18"/>
        <v>1</v>
      </c>
      <c r="AR21" s="171">
        <f t="shared" si="18"/>
        <v>2</v>
      </c>
      <c r="AS21" s="171">
        <f t="shared" si="18"/>
        <v>2</v>
      </c>
      <c r="AT21" s="171">
        <f t="shared" si="18"/>
        <v>1</v>
      </c>
      <c r="AU21" s="171">
        <f t="shared" si="18"/>
        <v>0</v>
      </c>
      <c r="AV21" s="171">
        <f t="shared" si="18"/>
        <v>1</v>
      </c>
      <c r="AW21" s="171">
        <f t="shared" si="18"/>
        <v>0</v>
      </c>
      <c r="AX21" s="171">
        <f t="shared" si="18"/>
        <v>0</v>
      </c>
      <c r="AY21" s="171">
        <f t="shared" si="18"/>
        <v>0</v>
      </c>
      <c r="AZ21" s="171">
        <f t="shared" si="18"/>
        <v>0</v>
      </c>
      <c r="BB21" s="171">
        <f t="shared" si="18"/>
        <v>0</v>
      </c>
      <c r="BC21" s="171">
        <f t="shared" si="18"/>
        <v>0</v>
      </c>
      <c r="BD21" s="171">
        <f t="shared" si="18"/>
        <v>0</v>
      </c>
      <c r="BE21" s="171">
        <f t="shared" si="18"/>
        <v>0</v>
      </c>
      <c r="BF21" s="171">
        <f t="shared" si="18"/>
        <v>0</v>
      </c>
      <c r="BG21" s="171">
        <f t="shared" si="18"/>
        <v>0</v>
      </c>
      <c r="BH21" s="171">
        <f t="shared" si="18"/>
        <v>0</v>
      </c>
      <c r="BI21" s="171">
        <f t="shared" si="18"/>
        <v>0</v>
      </c>
      <c r="BJ21" s="171">
        <f t="shared" si="18"/>
        <v>0</v>
      </c>
      <c r="BK21" s="171">
        <f t="shared" si="18"/>
        <v>0</v>
      </c>
      <c r="BL21" s="171">
        <f t="shared" si="18"/>
        <v>0</v>
      </c>
      <c r="BM21" s="171">
        <f t="shared" si="18"/>
        <v>0</v>
      </c>
      <c r="BO21" s="171">
        <f t="shared" si="18"/>
        <v>0</v>
      </c>
      <c r="BP21" s="171">
        <f t="shared" si="18"/>
        <v>0</v>
      </c>
      <c r="BQ21" s="171">
        <f t="shared" si="18"/>
        <v>0</v>
      </c>
      <c r="BR21" s="171">
        <f t="shared" si="18"/>
        <v>0</v>
      </c>
      <c r="BS21" s="171">
        <f t="shared" si="18"/>
        <v>0</v>
      </c>
      <c r="BT21" s="171">
        <f t="shared" si="18"/>
        <v>0</v>
      </c>
      <c r="BU21" s="171">
        <f t="shared" si="18"/>
        <v>0</v>
      </c>
      <c r="BV21" s="171">
        <f t="shared" si="18"/>
        <v>0</v>
      </c>
      <c r="BW21" s="171">
        <f t="shared" si="18"/>
        <v>0</v>
      </c>
      <c r="BX21" s="171">
        <f t="shared" si="18"/>
        <v>0</v>
      </c>
      <c r="BY21" s="171">
        <f t="shared" si="18"/>
        <v>0</v>
      </c>
      <c r="BZ21" s="171">
        <f t="shared" si="18"/>
        <v>0</v>
      </c>
      <c r="CB21" s="171">
        <f t="shared" si="18"/>
        <v>0</v>
      </c>
      <c r="CC21" s="171">
        <f t="shared" si="18"/>
        <v>0</v>
      </c>
      <c r="CD21" s="171">
        <f t="shared" si="18"/>
        <v>5</v>
      </c>
      <c r="CE21" s="171">
        <f t="shared" si="18"/>
        <v>5</v>
      </c>
      <c r="CF21" s="171">
        <f t="shared" si="18"/>
        <v>0</v>
      </c>
      <c r="CG21" s="171">
        <f t="shared" si="18"/>
        <v>0</v>
      </c>
      <c r="CH21" s="171">
        <f t="shared" si="18"/>
        <v>0</v>
      </c>
      <c r="CI21" s="171">
        <f t="shared" si="18"/>
        <v>0</v>
      </c>
      <c r="CJ21" s="171">
        <f t="shared" si="18"/>
        <v>0</v>
      </c>
      <c r="CK21" s="171">
        <f t="shared" si="18"/>
        <v>0</v>
      </c>
      <c r="CL21" s="171">
        <f t="shared" si="18"/>
        <v>0</v>
      </c>
      <c r="CM21" s="171">
        <f t="shared" si="18"/>
        <v>0</v>
      </c>
    </row>
    <row r="22" spans="1:91" ht="14.1" customHeight="1">
      <c r="A22" s="15">
        <v>1</v>
      </c>
      <c r="B22" s="2" t="s">
        <v>48</v>
      </c>
      <c r="C22" s="158" t="s">
        <v>259</v>
      </c>
      <c r="D22" s="158">
        <v>5</v>
      </c>
      <c r="E22" s="158"/>
      <c r="F22" s="158"/>
      <c r="G22" s="158"/>
      <c r="H22" s="162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70">
        <f t="shared" ref="AB22:AM31" si="21">IF(ISERROR(SEARCH(AB$7,$C22,1)),"-",IF(COUNTIF($C22,AB$7)=1,1,IF(ISERROR(SEARCH(CONCATENATE(AB$7,","),$C22,1)),IF(ISERROR(SEARCH(CONCATENATE(",",AB$7),$C22,1)),"-",1),1)))</f>
        <v>1</v>
      </c>
      <c r="AC22" s="170">
        <f t="shared" si="21"/>
        <v>1</v>
      </c>
      <c r="AD22" s="170">
        <f t="shared" si="21"/>
        <v>1</v>
      </c>
      <c r="AE22" s="170">
        <f t="shared" si="21"/>
        <v>1</v>
      </c>
      <c r="AF22" s="170" t="str">
        <f t="shared" si="21"/>
        <v>-</v>
      </c>
      <c r="AG22" s="170" t="str">
        <f t="shared" si="21"/>
        <v>-</v>
      </c>
      <c r="AH22" s="170" t="str">
        <f t="shared" si="21"/>
        <v>-</v>
      </c>
      <c r="AI22" s="170" t="str">
        <f t="shared" si="21"/>
        <v>-</v>
      </c>
      <c r="AJ22" s="170" t="str">
        <f t="shared" si="21"/>
        <v>-</v>
      </c>
      <c r="AK22" s="170" t="str">
        <f t="shared" si="21"/>
        <v>-</v>
      </c>
      <c r="AL22" s="170" t="str">
        <f t="shared" si="21"/>
        <v>-</v>
      </c>
      <c r="AM22" s="170" t="str">
        <f t="shared" si="21"/>
        <v>-</v>
      </c>
      <c r="AO22" s="169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69" t="str">
        <f t="shared" si="22"/>
        <v>-</v>
      </c>
      <c r="AQ22" s="169" t="str">
        <f t="shared" si="22"/>
        <v>-</v>
      </c>
      <c r="AR22" s="169" t="str">
        <f t="shared" si="22"/>
        <v>-</v>
      </c>
      <c r="AS22" s="169">
        <f t="shared" si="22"/>
        <v>1</v>
      </c>
      <c r="AT22" s="169" t="str">
        <f t="shared" si="22"/>
        <v>-</v>
      </c>
      <c r="AU22" s="169" t="str">
        <f t="shared" si="22"/>
        <v>-</v>
      </c>
      <c r="AV22" s="169" t="str">
        <f t="shared" si="22"/>
        <v>-</v>
      </c>
      <c r="AW22" s="169" t="str">
        <f t="shared" si="22"/>
        <v>-</v>
      </c>
      <c r="AX22" s="169" t="str">
        <f t="shared" si="22"/>
        <v>-</v>
      </c>
      <c r="AY22" s="169" t="str">
        <f t="shared" si="22"/>
        <v>-</v>
      </c>
      <c r="AZ22" s="169" t="str">
        <f t="shared" si="22"/>
        <v>-</v>
      </c>
      <c r="BB22" s="169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69" t="str">
        <f t="shared" si="23"/>
        <v>-</v>
      </c>
      <c r="BD22" s="169" t="str">
        <f t="shared" si="23"/>
        <v>-</v>
      </c>
      <c r="BE22" s="169" t="str">
        <f t="shared" si="23"/>
        <v>-</v>
      </c>
      <c r="BF22" s="169" t="str">
        <f t="shared" si="23"/>
        <v>-</v>
      </c>
      <c r="BG22" s="169" t="str">
        <f t="shared" si="23"/>
        <v>-</v>
      </c>
      <c r="BH22" s="169" t="str">
        <f t="shared" si="23"/>
        <v>-</v>
      </c>
      <c r="BI22" s="169" t="str">
        <f t="shared" si="23"/>
        <v>-</v>
      </c>
      <c r="BJ22" s="169" t="str">
        <f t="shared" si="23"/>
        <v>-</v>
      </c>
      <c r="BK22" s="169" t="str">
        <f t="shared" si="23"/>
        <v>-</v>
      </c>
      <c r="BL22" s="169" t="str">
        <f t="shared" si="23"/>
        <v>-</v>
      </c>
      <c r="BM22" s="169" t="str">
        <f t="shared" si="23"/>
        <v>-</v>
      </c>
      <c r="BO22" s="169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69" t="str">
        <f t="shared" si="24"/>
        <v>-</v>
      </c>
      <c r="BQ22" s="169" t="str">
        <f t="shared" si="24"/>
        <v>-</v>
      </c>
      <c r="BR22" s="169" t="str">
        <f t="shared" si="24"/>
        <v>-</v>
      </c>
      <c r="BS22" s="169" t="str">
        <f t="shared" si="24"/>
        <v>-</v>
      </c>
      <c r="BT22" s="169" t="str">
        <f t="shared" si="24"/>
        <v>-</v>
      </c>
      <c r="BU22" s="169" t="str">
        <f t="shared" si="24"/>
        <v>-</v>
      </c>
      <c r="BV22" s="169" t="str">
        <f t="shared" si="24"/>
        <v>-</v>
      </c>
      <c r="BW22" s="169" t="str">
        <f t="shared" si="24"/>
        <v>-</v>
      </c>
      <c r="BX22" s="169" t="str">
        <f t="shared" si="24"/>
        <v>-</v>
      </c>
      <c r="BY22" s="169" t="str">
        <f t="shared" si="24"/>
        <v>-</v>
      </c>
      <c r="BZ22" s="169" t="str">
        <f t="shared" si="24"/>
        <v>-</v>
      </c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</row>
    <row r="23" spans="1:91" ht="14.1" customHeight="1">
      <c r="A23" s="15">
        <v>2</v>
      </c>
      <c r="B23" s="2" t="s">
        <v>49</v>
      </c>
      <c r="C23" s="158">
        <v>4</v>
      </c>
      <c r="D23" s="158">
        <v>3</v>
      </c>
      <c r="E23" s="158"/>
      <c r="F23" s="158"/>
      <c r="G23" s="158"/>
      <c r="H23" s="162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70" t="str">
        <f t="shared" si="21"/>
        <v>-</v>
      </c>
      <c r="AC23" s="170" t="str">
        <f t="shared" si="21"/>
        <v>-</v>
      </c>
      <c r="AD23" s="170" t="str">
        <f t="shared" si="21"/>
        <v>-</v>
      </c>
      <c r="AE23" s="170">
        <f t="shared" si="21"/>
        <v>1</v>
      </c>
      <c r="AF23" s="170" t="str">
        <f t="shared" si="21"/>
        <v>-</v>
      </c>
      <c r="AG23" s="170" t="str">
        <f t="shared" si="21"/>
        <v>-</v>
      </c>
      <c r="AH23" s="170" t="str">
        <f t="shared" si="21"/>
        <v>-</v>
      </c>
      <c r="AI23" s="170" t="str">
        <f t="shared" si="21"/>
        <v>-</v>
      </c>
      <c r="AJ23" s="170" t="str">
        <f t="shared" si="21"/>
        <v>-</v>
      </c>
      <c r="AK23" s="170" t="str">
        <f t="shared" si="21"/>
        <v>-</v>
      </c>
      <c r="AL23" s="170" t="str">
        <f t="shared" si="21"/>
        <v>-</v>
      </c>
      <c r="AM23" s="170" t="str">
        <f t="shared" si="21"/>
        <v>-</v>
      </c>
      <c r="AO23" s="169" t="str">
        <f t="shared" si="22"/>
        <v>-</v>
      </c>
      <c r="AP23" s="169" t="str">
        <f t="shared" si="22"/>
        <v>-</v>
      </c>
      <c r="AQ23" s="169">
        <f t="shared" si="22"/>
        <v>1</v>
      </c>
      <c r="AR23" s="169" t="str">
        <f t="shared" si="22"/>
        <v>-</v>
      </c>
      <c r="AS23" s="169" t="str">
        <f t="shared" si="22"/>
        <v>-</v>
      </c>
      <c r="AT23" s="169" t="str">
        <f t="shared" si="22"/>
        <v>-</v>
      </c>
      <c r="AU23" s="169" t="str">
        <f t="shared" si="22"/>
        <v>-</v>
      </c>
      <c r="AV23" s="169" t="str">
        <f t="shared" si="22"/>
        <v>-</v>
      </c>
      <c r="AW23" s="169" t="str">
        <f t="shared" si="22"/>
        <v>-</v>
      </c>
      <c r="AX23" s="169" t="str">
        <f t="shared" si="22"/>
        <v>-</v>
      </c>
      <c r="AY23" s="169" t="str">
        <f t="shared" si="22"/>
        <v>-</v>
      </c>
      <c r="AZ23" s="169" t="str">
        <f t="shared" si="22"/>
        <v>-</v>
      </c>
      <c r="BB23" s="169" t="str">
        <f t="shared" si="23"/>
        <v>-</v>
      </c>
      <c r="BC23" s="169" t="str">
        <f t="shared" si="23"/>
        <v>-</v>
      </c>
      <c r="BD23" s="169" t="str">
        <f t="shared" si="23"/>
        <v>-</v>
      </c>
      <c r="BE23" s="169" t="str">
        <f t="shared" si="23"/>
        <v>-</v>
      </c>
      <c r="BF23" s="169" t="str">
        <f t="shared" si="23"/>
        <v>-</v>
      </c>
      <c r="BG23" s="169" t="str">
        <f t="shared" si="23"/>
        <v>-</v>
      </c>
      <c r="BH23" s="169" t="str">
        <f t="shared" si="23"/>
        <v>-</v>
      </c>
      <c r="BI23" s="169" t="str">
        <f t="shared" si="23"/>
        <v>-</v>
      </c>
      <c r="BJ23" s="169" t="str">
        <f t="shared" si="23"/>
        <v>-</v>
      </c>
      <c r="BK23" s="169" t="str">
        <f t="shared" si="23"/>
        <v>-</v>
      </c>
      <c r="BL23" s="169" t="str">
        <f t="shared" si="23"/>
        <v>-</v>
      </c>
      <c r="BM23" s="169" t="str">
        <f t="shared" si="23"/>
        <v>-</v>
      </c>
      <c r="BO23" s="169" t="str">
        <f t="shared" si="24"/>
        <v>-</v>
      </c>
      <c r="BP23" s="169" t="str">
        <f t="shared" si="24"/>
        <v>-</v>
      </c>
      <c r="BQ23" s="169" t="str">
        <f t="shared" si="24"/>
        <v>-</v>
      </c>
      <c r="BR23" s="169" t="str">
        <f t="shared" si="24"/>
        <v>-</v>
      </c>
      <c r="BS23" s="169" t="str">
        <f t="shared" si="24"/>
        <v>-</v>
      </c>
      <c r="BT23" s="169" t="str">
        <f t="shared" si="24"/>
        <v>-</v>
      </c>
      <c r="BU23" s="169" t="str">
        <f t="shared" si="24"/>
        <v>-</v>
      </c>
      <c r="BV23" s="169" t="str">
        <f t="shared" si="24"/>
        <v>-</v>
      </c>
      <c r="BW23" s="169" t="str">
        <f t="shared" si="24"/>
        <v>-</v>
      </c>
      <c r="BX23" s="169" t="str">
        <f t="shared" si="24"/>
        <v>-</v>
      </c>
      <c r="BY23" s="169" t="str">
        <f t="shared" si="24"/>
        <v>-</v>
      </c>
      <c r="BZ23" s="169" t="str">
        <f t="shared" si="24"/>
        <v>-</v>
      </c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</row>
    <row r="24" spans="1:91" ht="14.1" customHeight="1">
      <c r="A24" s="15">
        <v>3</v>
      </c>
      <c r="B24" s="2" t="s">
        <v>50</v>
      </c>
      <c r="C24" s="158">
        <v>1</v>
      </c>
      <c r="D24" s="158"/>
      <c r="E24" s="158"/>
      <c r="F24" s="158"/>
      <c r="G24" s="158"/>
      <c r="H24" s="162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70">
        <f t="shared" si="21"/>
        <v>1</v>
      </c>
      <c r="AC24" s="170" t="str">
        <f t="shared" si="21"/>
        <v>-</v>
      </c>
      <c r="AD24" s="170" t="str">
        <f t="shared" si="21"/>
        <v>-</v>
      </c>
      <c r="AE24" s="170" t="str">
        <f t="shared" si="21"/>
        <v>-</v>
      </c>
      <c r="AF24" s="170" t="str">
        <f t="shared" si="21"/>
        <v>-</v>
      </c>
      <c r="AG24" s="170" t="str">
        <f t="shared" si="21"/>
        <v>-</v>
      </c>
      <c r="AH24" s="170" t="str">
        <f t="shared" si="21"/>
        <v>-</v>
      </c>
      <c r="AI24" s="170" t="str">
        <f t="shared" si="21"/>
        <v>-</v>
      </c>
      <c r="AJ24" s="170" t="str">
        <f t="shared" si="21"/>
        <v>-</v>
      </c>
      <c r="AK24" s="170" t="str">
        <f t="shared" si="21"/>
        <v>-</v>
      </c>
      <c r="AL24" s="170" t="str">
        <f t="shared" si="21"/>
        <v>-</v>
      </c>
      <c r="AM24" s="170" t="str">
        <f t="shared" si="21"/>
        <v>-</v>
      </c>
      <c r="AO24" s="169" t="str">
        <f t="shared" si="22"/>
        <v>-</v>
      </c>
      <c r="AP24" s="169" t="str">
        <f t="shared" si="22"/>
        <v>-</v>
      </c>
      <c r="AQ24" s="169" t="str">
        <f t="shared" si="22"/>
        <v>-</v>
      </c>
      <c r="AR24" s="169" t="str">
        <f t="shared" si="22"/>
        <v>-</v>
      </c>
      <c r="AS24" s="169" t="str">
        <f t="shared" si="22"/>
        <v>-</v>
      </c>
      <c r="AT24" s="169" t="str">
        <f t="shared" si="22"/>
        <v>-</v>
      </c>
      <c r="AU24" s="169" t="str">
        <f t="shared" si="22"/>
        <v>-</v>
      </c>
      <c r="AV24" s="169" t="str">
        <f t="shared" si="22"/>
        <v>-</v>
      </c>
      <c r="AW24" s="169" t="str">
        <f t="shared" si="22"/>
        <v>-</v>
      </c>
      <c r="AX24" s="169" t="str">
        <f t="shared" si="22"/>
        <v>-</v>
      </c>
      <c r="AY24" s="169" t="str">
        <f t="shared" si="22"/>
        <v>-</v>
      </c>
      <c r="AZ24" s="169" t="str">
        <f t="shared" si="22"/>
        <v>-</v>
      </c>
      <c r="BB24" s="169" t="str">
        <f t="shared" si="23"/>
        <v>-</v>
      </c>
      <c r="BC24" s="169" t="str">
        <f t="shared" si="23"/>
        <v>-</v>
      </c>
      <c r="BD24" s="169" t="str">
        <f t="shared" si="23"/>
        <v>-</v>
      </c>
      <c r="BE24" s="169" t="str">
        <f t="shared" si="23"/>
        <v>-</v>
      </c>
      <c r="BF24" s="169" t="str">
        <f t="shared" si="23"/>
        <v>-</v>
      </c>
      <c r="BG24" s="169" t="str">
        <f t="shared" si="23"/>
        <v>-</v>
      </c>
      <c r="BH24" s="169" t="str">
        <f t="shared" si="23"/>
        <v>-</v>
      </c>
      <c r="BI24" s="169" t="str">
        <f t="shared" si="23"/>
        <v>-</v>
      </c>
      <c r="BJ24" s="169" t="str">
        <f t="shared" si="23"/>
        <v>-</v>
      </c>
      <c r="BK24" s="169" t="str">
        <f t="shared" si="23"/>
        <v>-</v>
      </c>
      <c r="BL24" s="169" t="str">
        <f t="shared" si="23"/>
        <v>-</v>
      </c>
      <c r="BM24" s="169" t="str">
        <f t="shared" si="23"/>
        <v>-</v>
      </c>
      <c r="BO24" s="169" t="str">
        <f t="shared" si="24"/>
        <v>-</v>
      </c>
      <c r="BP24" s="169" t="str">
        <f t="shared" si="24"/>
        <v>-</v>
      </c>
      <c r="BQ24" s="169" t="str">
        <f t="shared" si="24"/>
        <v>-</v>
      </c>
      <c r="BR24" s="169" t="str">
        <f t="shared" si="24"/>
        <v>-</v>
      </c>
      <c r="BS24" s="169" t="str">
        <f t="shared" si="24"/>
        <v>-</v>
      </c>
      <c r="BT24" s="169" t="str">
        <f t="shared" si="24"/>
        <v>-</v>
      </c>
      <c r="BU24" s="169" t="str">
        <f t="shared" si="24"/>
        <v>-</v>
      </c>
      <c r="BV24" s="169" t="str">
        <f t="shared" si="24"/>
        <v>-</v>
      </c>
      <c r="BW24" s="169" t="str">
        <f t="shared" si="24"/>
        <v>-</v>
      </c>
      <c r="BX24" s="169" t="str">
        <f t="shared" si="24"/>
        <v>-</v>
      </c>
      <c r="BY24" s="169" t="str">
        <f t="shared" si="24"/>
        <v>-</v>
      </c>
      <c r="BZ24" s="169" t="str">
        <f t="shared" si="24"/>
        <v>-</v>
      </c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</row>
    <row r="25" spans="1:91">
      <c r="A25" s="15">
        <v>4</v>
      </c>
      <c r="B25" s="2" t="s">
        <v>51</v>
      </c>
      <c r="C25" s="158">
        <v>3</v>
      </c>
      <c r="D25" s="158">
        <v>4</v>
      </c>
      <c r="E25" s="158"/>
      <c r="F25" s="158"/>
      <c r="G25" s="158" t="s">
        <v>251</v>
      </c>
      <c r="H25" s="162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70" t="str">
        <f t="shared" si="21"/>
        <v>-</v>
      </c>
      <c r="AC25" s="170" t="str">
        <f t="shared" si="21"/>
        <v>-</v>
      </c>
      <c r="AD25" s="170">
        <f t="shared" si="21"/>
        <v>1</v>
      </c>
      <c r="AE25" s="170" t="str">
        <f t="shared" si="21"/>
        <v>-</v>
      </c>
      <c r="AF25" s="170" t="str">
        <f t="shared" si="21"/>
        <v>-</v>
      </c>
      <c r="AG25" s="170" t="str">
        <f t="shared" si="21"/>
        <v>-</v>
      </c>
      <c r="AH25" s="170" t="str">
        <f t="shared" si="21"/>
        <v>-</v>
      </c>
      <c r="AI25" s="170" t="str">
        <f t="shared" si="21"/>
        <v>-</v>
      </c>
      <c r="AJ25" s="170" t="str">
        <f t="shared" si="21"/>
        <v>-</v>
      </c>
      <c r="AK25" s="170" t="str">
        <f t="shared" si="21"/>
        <v>-</v>
      </c>
      <c r="AL25" s="170" t="str">
        <f t="shared" si="21"/>
        <v>-</v>
      </c>
      <c r="AM25" s="170" t="str">
        <f t="shared" si="21"/>
        <v>-</v>
      </c>
      <c r="AO25" s="169" t="str">
        <f t="shared" si="22"/>
        <v>-</v>
      </c>
      <c r="AP25" s="169" t="str">
        <f t="shared" si="22"/>
        <v>-</v>
      </c>
      <c r="AQ25" s="169" t="str">
        <f t="shared" si="22"/>
        <v>-</v>
      </c>
      <c r="AR25" s="169">
        <f t="shared" si="22"/>
        <v>1</v>
      </c>
      <c r="AS25" s="169" t="str">
        <f t="shared" si="22"/>
        <v>-</v>
      </c>
      <c r="AT25" s="169" t="str">
        <f t="shared" si="22"/>
        <v>-</v>
      </c>
      <c r="AU25" s="169" t="str">
        <f t="shared" si="22"/>
        <v>-</v>
      </c>
      <c r="AV25" s="169" t="str">
        <f t="shared" si="22"/>
        <v>-</v>
      </c>
      <c r="AW25" s="169" t="str">
        <f t="shared" si="22"/>
        <v>-</v>
      </c>
      <c r="AX25" s="169" t="str">
        <f t="shared" si="22"/>
        <v>-</v>
      </c>
      <c r="AY25" s="169" t="str">
        <f t="shared" si="22"/>
        <v>-</v>
      </c>
      <c r="AZ25" s="169" t="str">
        <f t="shared" si="22"/>
        <v>-</v>
      </c>
      <c r="BB25" s="169" t="str">
        <f t="shared" si="23"/>
        <v>-</v>
      </c>
      <c r="BC25" s="169" t="str">
        <f t="shared" si="23"/>
        <v>-</v>
      </c>
      <c r="BD25" s="169" t="str">
        <f t="shared" si="23"/>
        <v>-</v>
      </c>
      <c r="BE25" s="169" t="str">
        <f t="shared" si="23"/>
        <v>-</v>
      </c>
      <c r="BF25" s="169" t="str">
        <f t="shared" si="23"/>
        <v>-</v>
      </c>
      <c r="BG25" s="169" t="str">
        <f t="shared" si="23"/>
        <v>-</v>
      </c>
      <c r="BH25" s="169" t="str">
        <f t="shared" si="23"/>
        <v>-</v>
      </c>
      <c r="BI25" s="169" t="str">
        <f t="shared" si="23"/>
        <v>-</v>
      </c>
      <c r="BJ25" s="169" t="str">
        <f t="shared" si="23"/>
        <v>-</v>
      </c>
      <c r="BK25" s="169" t="str">
        <f t="shared" si="23"/>
        <v>-</v>
      </c>
      <c r="BL25" s="169" t="str">
        <f t="shared" si="23"/>
        <v>-</v>
      </c>
      <c r="BM25" s="169" t="str">
        <f t="shared" si="23"/>
        <v>-</v>
      </c>
      <c r="BO25" s="169" t="str">
        <f t="shared" si="24"/>
        <v>-</v>
      </c>
      <c r="BP25" s="169" t="str">
        <f t="shared" si="24"/>
        <v>-</v>
      </c>
      <c r="BQ25" s="169" t="str">
        <f t="shared" si="24"/>
        <v>-</v>
      </c>
      <c r="BR25" s="169" t="str">
        <f t="shared" si="24"/>
        <v>-</v>
      </c>
      <c r="BS25" s="169" t="str">
        <f t="shared" si="24"/>
        <v>-</v>
      </c>
      <c r="BT25" s="169" t="str">
        <f t="shared" si="24"/>
        <v>-</v>
      </c>
      <c r="BU25" s="169" t="str">
        <f t="shared" si="24"/>
        <v>-</v>
      </c>
      <c r="BV25" s="169" t="str">
        <f t="shared" si="24"/>
        <v>-</v>
      </c>
      <c r="BW25" s="169" t="str">
        <f t="shared" si="24"/>
        <v>-</v>
      </c>
      <c r="BX25" s="169" t="str">
        <f t="shared" si="24"/>
        <v>-</v>
      </c>
      <c r="BY25" s="169" t="str">
        <f t="shared" si="24"/>
        <v>-</v>
      </c>
      <c r="BZ25" s="169" t="str">
        <f t="shared" si="24"/>
        <v>-</v>
      </c>
      <c r="CB25" s="169"/>
      <c r="CC25" s="169"/>
      <c r="CD25" s="169">
        <v>3</v>
      </c>
      <c r="CE25" s="169">
        <v>3</v>
      </c>
      <c r="CF25" s="169"/>
      <c r="CG25" s="169"/>
      <c r="CH25" s="169"/>
      <c r="CI25" s="169"/>
      <c r="CJ25" s="169"/>
      <c r="CK25" s="169"/>
      <c r="CL25" s="169"/>
      <c r="CM25" s="169"/>
    </row>
    <row r="26" spans="1:91">
      <c r="A26" s="15">
        <v>5</v>
      </c>
      <c r="B26" s="67" t="s">
        <v>52</v>
      </c>
      <c r="C26" s="158"/>
      <c r="D26" s="158"/>
      <c r="E26" s="158"/>
      <c r="F26" s="158"/>
      <c r="G26" s="158"/>
      <c r="H26" s="162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70" t="str">
        <f t="shared" si="21"/>
        <v>-</v>
      </c>
      <c r="AC26" s="170" t="str">
        <f t="shared" si="21"/>
        <v>-</v>
      </c>
      <c r="AD26" s="170" t="str">
        <f t="shared" si="21"/>
        <v>-</v>
      </c>
      <c r="AE26" s="170" t="str">
        <f t="shared" si="21"/>
        <v>-</v>
      </c>
      <c r="AF26" s="170" t="str">
        <f t="shared" si="21"/>
        <v>-</v>
      </c>
      <c r="AG26" s="170" t="str">
        <f t="shared" si="21"/>
        <v>-</v>
      </c>
      <c r="AH26" s="170" t="str">
        <f t="shared" si="21"/>
        <v>-</v>
      </c>
      <c r="AI26" s="170" t="str">
        <f t="shared" si="21"/>
        <v>-</v>
      </c>
      <c r="AJ26" s="170" t="str">
        <f t="shared" si="21"/>
        <v>-</v>
      </c>
      <c r="AK26" s="170" t="str">
        <f t="shared" si="21"/>
        <v>-</v>
      </c>
      <c r="AL26" s="170" t="str">
        <f t="shared" si="21"/>
        <v>-</v>
      </c>
      <c r="AM26" s="170" t="str">
        <f t="shared" si="21"/>
        <v>-</v>
      </c>
      <c r="AO26" s="169" t="str">
        <f t="shared" si="22"/>
        <v>-</v>
      </c>
      <c r="AP26" s="169" t="str">
        <f t="shared" si="22"/>
        <v>-</v>
      </c>
      <c r="AQ26" s="169" t="str">
        <f t="shared" si="22"/>
        <v>-</v>
      </c>
      <c r="AR26" s="169" t="str">
        <f t="shared" si="22"/>
        <v>-</v>
      </c>
      <c r="AS26" s="169" t="str">
        <f t="shared" si="22"/>
        <v>-</v>
      </c>
      <c r="AT26" s="169" t="str">
        <f t="shared" si="22"/>
        <v>-</v>
      </c>
      <c r="AU26" s="169" t="str">
        <f t="shared" si="22"/>
        <v>-</v>
      </c>
      <c r="AV26" s="169" t="str">
        <f t="shared" si="22"/>
        <v>-</v>
      </c>
      <c r="AW26" s="169" t="str">
        <f t="shared" si="22"/>
        <v>-</v>
      </c>
      <c r="AX26" s="169" t="str">
        <f t="shared" si="22"/>
        <v>-</v>
      </c>
      <c r="AY26" s="169" t="str">
        <f t="shared" si="22"/>
        <v>-</v>
      </c>
      <c r="AZ26" s="169" t="str">
        <f t="shared" si="22"/>
        <v>-</v>
      </c>
      <c r="BB26" s="169" t="str">
        <f t="shared" si="23"/>
        <v>-</v>
      </c>
      <c r="BC26" s="169" t="str">
        <f t="shared" si="23"/>
        <v>-</v>
      </c>
      <c r="BD26" s="169" t="str">
        <f t="shared" si="23"/>
        <v>-</v>
      </c>
      <c r="BE26" s="169" t="str">
        <f t="shared" si="23"/>
        <v>-</v>
      </c>
      <c r="BF26" s="169" t="str">
        <f t="shared" si="23"/>
        <v>-</v>
      </c>
      <c r="BG26" s="169" t="str">
        <f t="shared" si="23"/>
        <v>-</v>
      </c>
      <c r="BH26" s="169" t="str">
        <f t="shared" si="23"/>
        <v>-</v>
      </c>
      <c r="BI26" s="169" t="str">
        <f t="shared" si="23"/>
        <v>-</v>
      </c>
      <c r="BJ26" s="169" t="str">
        <f t="shared" si="23"/>
        <v>-</v>
      </c>
      <c r="BK26" s="169" t="str">
        <f t="shared" si="23"/>
        <v>-</v>
      </c>
      <c r="BL26" s="169" t="str">
        <f t="shared" si="23"/>
        <v>-</v>
      </c>
      <c r="BM26" s="169" t="str">
        <f t="shared" si="23"/>
        <v>-</v>
      </c>
      <c r="BO26" s="169" t="str">
        <f t="shared" si="24"/>
        <v>-</v>
      </c>
      <c r="BP26" s="169" t="str">
        <f t="shared" si="24"/>
        <v>-</v>
      </c>
      <c r="BQ26" s="169" t="str">
        <f t="shared" si="24"/>
        <v>-</v>
      </c>
      <c r="BR26" s="169" t="str">
        <f t="shared" si="24"/>
        <v>-</v>
      </c>
      <c r="BS26" s="169" t="str">
        <f t="shared" si="24"/>
        <v>-</v>
      </c>
      <c r="BT26" s="169" t="str">
        <f t="shared" si="24"/>
        <v>-</v>
      </c>
      <c r="BU26" s="169" t="str">
        <f t="shared" si="24"/>
        <v>-</v>
      </c>
      <c r="BV26" s="169" t="str">
        <f t="shared" si="24"/>
        <v>-</v>
      </c>
      <c r="BW26" s="169" t="str">
        <f t="shared" si="24"/>
        <v>-</v>
      </c>
      <c r="BX26" s="169" t="str">
        <f t="shared" si="24"/>
        <v>-</v>
      </c>
      <c r="BY26" s="169" t="str">
        <f t="shared" si="24"/>
        <v>-</v>
      </c>
      <c r="BZ26" s="169" t="str">
        <f t="shared" si="24"/>
        <v>-</v>
      </c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</row>
    <row r="27" spans="1:91">
      <c r="A27" s="15"/>
      <c r="B27" s="2" t="s">
        <v>53</v>
      </c>
      <c r="C27" s="158">
        <v>3</v>
      </c>
      <c r="D27" s="158">
        <v>1.4</v>
      </c>
      <c r="E27" s="158"/>
      <c r="F27" s="158"/>
      <c r="G27" s="175" t="s">
        <v>252</v>
      </c>
      <c r="H27" s="162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70" t="str">
        <f t="shared" si="21"/>
        <v>-</v>
      </c>
      <c r="AC27" s="170" t="str">
        <f t="shared" si="21"/>
        <v>-</v>
      </c>
      <c r="AD27" s="170">
        <f t="shared" si="21"/>
        <v>1</v>
      </c>
      <c r="AE27" s="170" t="str">
        <f t="shared" si="21"/>
        <v>-</v>
      </c>
      <c r="AF27" s="170" t="str">
        <f t="shared" si="21"/>
        <v>-</v>
      </c>
      <c r="AG27" s="170" t="str">
        <f t="shared" si="21"/>
        <v>-</v>
      </c>
      <c r="AH27" s="170" t="str">
        <f t="shared" si="21"/>
        <v>-</v>
      </c>
      <c r="AI27" s="170" t="str">
        <f t="shared" si="21"/>
        <v>-</v>
      </c>
      <c r="AJ27" s="170" t="str">
        <f t="shared" si="21"/>
        <v>-</v>
      </c>
      <c r="AK27" s="170" t="str">
        <f t="shared" si="21"/>
        <v>-</v>
      </c>
      <c r="AL27" s="170" t="str">
        <f t="shared" si="21"/>
        <v>-</v>
      </c>
      <c r="AM27" s="170" t="str">
        <f t="shared" si="21"/>
        <v>-</v>
      </c>
      <c r="AO27" s="169">
        <f t="shared" si="22"/>
        <v>1</v>
      </c>
      <c r="AP27" s="169" t="str">
        <f t="shared" si="22"/>
        <v>-</v>
      </c>
      <c r="AQ27" s="169" t="str">
        <f t="shared" si="22"/>
        <v>-</v>
      </c>
      <c r="AR27" s="169">
        <f t="shared" si="22"/>
        <v>1</v>
      </c>
      <c r="AS27" s="169" t="str">
        <f t="shared" si="22"/>
        <v>-</v>
      </c>
      <c r="AT27" s="169" t="str">
        <f t="shared" si="22"/>
        <v>-</v>
      </c>
      <c r="AU27" s="169" t="str">
        <f t="shared" si="22"/>
        <v>-</v>
      </c>
      <c r="AV27" s="169" t="str">
        <f t="shared" si="22"/>
        <v>-</v>
      </c>
      <c r="AW27" s="169" t="str">
        <f t="shared" si="22"/>
        <v>-</v>
      </c>
      <c r="AX27" s="169" t="str">
        <f t="shared" si="22"/>
        <v>-</v>
      </c>
      <c r="AY27" s="169" t="str">
        <f t="shared" si="22"/>
        <v>-</v>
      </c>
      <c r="AZ27" s="169" t="str">
        <f t="shared" si="22"/>
        <v>-</v>
      </c>
      <c r="BB27" s="169" t="str">
        <f t="shared" si="23"/>
        <v>-</v>
      </c>
      <c r="BC27" s="169" t="str">
        <f t="shared" si="23"/>
        <v>-</v>
      </c>
      <c r="BD27" s="169" t="str">
        <f t="shared" si="23"/>
        <v>-</v>
      </c>
      <c r="BE27" s="169" t="str">
        <f t="shared" si="23"/>
        <v>-</v>
      </c>
      <c r="BF27" s="169" t="str">
        <f t="shared" si="23"/>
        <v>-</v>
      </c>
      <c r="BG27" s="169" t="str">
        <f t="shared" si="23"/>
        <v>-</v>
      </c>
      <c r="BH27" s="169" t="str">
        <f t="shared" si="23"/>
        <v>-</v>
      </c>
      <c r="BI27" s="169" t="str">
        <f t="shared" si="23"/>
        <v>-</v>
      </c>
      <c r="BJ27" s="169" t="str">
        <f t="shared" si="23"/>
        <v>-</v>
      </c>
      <c r="BK27" s="169" t="str">
        <f t="shared" si="23"/>
        <v>-</v>
      </c>
      <c r="BL27" s="169" t="str">
        <f t="shared" si="23"/>
        <v>-</v>
      </c>
      <c r="BM27" s="169" t="str">
        <f t="shared" si="23"/>
        <v>-</v>
      </c>
      <c r="BO27" s="169" t="str">
        <f t="shared" si="24"/>
        <v>-</v>
      </c>
      <c r="BP27" s="169" t="str">
        <f t="shared" si="24"/>
        <v>-</v>
      </c>
      <c r="BQ27" s="169" t="str">
        <f t="shared" si="24"/>
        <v>-</v>
      </c>
      <c r="BR27" s="169" t="str">
        <f t="shared" si="24"/>
        <v>-</v>
      </c>
      <c r="BS27" s="169" t="str">
        <f t="shared" si="24"/>
        <v>-</v>
      </c>
      <c r="BT27" s="169" t="str">
        <f t="shared" si="24"/>
        <v>-</v>
      </c>
      <c r="BU27" s="169" t="str">
        <f t="shared" si="24"/>
        <v>-</v>
      </c>
      <c r="BV27" s="169" t="str">
        <f t="shared" si="24"/>
        <v>-</v>
      </c>
      <c r="BW27" s="169" t="str">
        <f t="shared" si="24"/>
        <v>-</v>
      </c>
      <c r="BX27" s="169" t="str">
        <f t="shared" si="24"/>
        <v>-</v>
      </c>
      <c r="BY27" s="169" t="str">
        <f t="shared" si="24"/>
        <v>-</v>
      </c>
      <c r="BZ27" s="169" t="str">
        <f t="shared" si="24"/>
        <v>-</v>
      </c>
      <c r="CB27" s="169"/>
      <c r="CC27" s="169"/>
      <c r="CD27" s="169">
        <v>2</v>
      </c>
      <c r="CE27" s="169">
        <v>2</v>
      </c>
      <c r="CF27" s="169"/>
      <c r="CG27" s="169"/>
      <c r="CH27" s="169"/>
      <c r="CI27" s="169"/>
      <c r="CJ27" s="169"/>
      <c r="CK27" s="169"/>
      <c r="CL27" s="169"/>
      <c r="CM27" s="169"/>
    </row>
    <row r="28" spans="1:91">
      <c r="A28" s="15">
        <v>6</v>
      </c>
      <c r="B28" t="s">
        <v>54</v>
      </c>
      <c r="C28" s="158"/>
      <c r="D28" s="158">
        <v>6</v>
      </c>
      <c r="E28" s="158"/>
      <c r="F28" s="158"/>
      <c r="G28" s="158"/>
      <c r="H28" s="162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70" t="str">
        <f t="shared" si="21"/>
        <v>-</v>
      </c>
      <c r="AC28" s="170" t="str">
        <f t="shared" si="21"/>
        <v>-</v>
      </c>
      <c r="AD28" s="170" t="str">
        <f t="shared" si="21"/>
        <v>-</v>
      </c>
      <c r="AE28" s="170" t="str">
        <f t="shared" si="21"/>
        <v>-</v>
      </c>
      <c r="AF28" s="170" t="str">
        <f t="shared" si="21"/>
        <v>-</v>
      </c>
      <c r="AG28" s="170" t="str">
        <f t="shared" si="21"/>
        <v>-</v>
      </c>
      <c r="AH28" s="170" t="str">
        <f t="shared" si="21"/>
        <v>-</v>
      </c>
      <c r="AI28" s="170" t="str">
        <f t="shared" si="21"/>
        <v>-</v>
      </c>
      <c r="AJ28" s="170" t="str">
        <f t="shared" si="21"/>
        <v>-</v>
      </c>
      <c r="AK28" s="170" t="str">
        <f t="shared" si="21"/>
        <v>-</v>
      </c>
      <c r="AL28" s="170" t="str">
        <f t="shared" si="21"/>
        <v>-</v>
      </c>
      <c r="AM28" s="170" t="str">
        <f t="shared" si="21"/>
        <v>-</v>
      </c>
      <c r="AO28" s="169" t="str">
        <f t="shared" si="22"/>
        <v>-</v>
      </c>
      <c r="AP28" s="169" t="str">
        <f t="shared" si="22"/>
        <v>-</v>
      </c>
      <c r="AQ28" s="169" t="str">
        <f t="shared" si="22"/>
        <v>-</v>
      </c>
      <c r="AR28" s="169" t="str">
        <f t="shared" si="22"/>
        <v>-</v>
      </c>
      <c r="AS28" s="169" t="str">
        <f t="shared" si="22"/>
        <v>-</v>
      </c>
      <c r="AT28" s="169">
        <f t="shared" si="22"/>
        <v>1</v>
      </c>
      <c r="AU28" s="169" t="str">
        <f t="shared" si="22"/>
        <v>-</v>
      </c>
      <c r="AV28" s="169" t="str">
        <f t="shared" si="22"/>
        <v>-</v>
      </c>
      <c r="AW28" s="169" t="str">
        <f t="shared" si="22"/>
        <v>-</v>
      </c>
      <c r="AX28" s="169" t="str">
        <f t="shared" si="22"/>
        <v>-</v>
      </c>
      <c r="AY28" s="169" t="str">
        <f t="shared" si="22"/>
        <v>-</v>
      </c>
      <c r="AZ28" s="169" t="str">
        <f t="shared" si="22"/>
        <v>-</v>
      </c>
      <c r="BB28" s="169" t="str">
        <f t="shared" si="23"/>
        <v>-</v>
      </c>
      <c r="BC28" s="169" t="str">
        <f t="shared" si="23"/>
        <v>-</v>
      </c>
      <c r="BD28" s="169" t="str">
        <f t="shared" si="23"/>
        <v>-</v>
      </c>
      <c r="BE28" s="169" t="str">
        <f t="shared" si="23"/>
        <v>-</v>
      </c>
      <c r="BF28" s="169" t="str">
        <f t="shared" si="23"/>
        <v>-</v>
      </c>
      <c r="BG28" s="169" t="str">
        <f t="shared" si="23"/>
        <v>-</v>
      </c>
      <c r="BH28" s="169" t="str">
        <f t="shared" si="23"/>
        <v>-</v>
      </c>
      <c r="BI28" s="169" t="str">
        <f t="shared" si="23"/>
        <v>-</v>
      </c>
      <c r="BJ28" s="169" t="str">
        <f t="shared" si="23"/>
        <v>-</v>
      </c>
      <c r="BK28" s="169" t="str">
        <f t="shared" si="23"/>
        <v>-</v>
      </c>
      <c r="BL28" s="169" t="str">
        <f t="shared" si="23"/>
        <v>-</v>
      </c>
      <c r="BM28" s="169" t="str">
        <f t="shared" si="23"/>
        <v>-</v>
      </c>
      <c r="BO28" s="169" t="str">
        <f t="shared" si="24"/>
        <v>-</v>
      </c>
      <c r="BP28" s="169" t="str">
        <f t="shared" si="24"/>
        <v>-</v>
      </c>
      <c r="BQ28" s="169" t="str">
        <f t="shared" si="24"/>
        <v>-</v>
      </c>
      <c r="BR28" s="169" t="str">
        <f t="shared" si="24"/>
        <v>-</v>
      </c>
      <c r="BS28" s="169" t="str">
        <f t="shared" si="24"/>
        <v>-</v>
      </c>
      <c r="BT28" s="169" t="str">
        <f t="shared" si="24"/>
        <v>-</v>
      </c>
      <c r="BU28" s="169" t="str">
        <f t="shared" si="24"/>
        <v>-</v>
      </c>
      <c r="BV28" s="169" t="str">
        <f t="shared" si="24"/>
        <v>-</v>
      </c>
      <c r="BW28" s="169" t="str">
        <f t="shared" si="24"/>
        <v>-</v>
      </c>
      <c r="BX28" s="169" t="str">
        <f t="shared" si="24"/>
        <v>-</v>
      </c>
      <c r="BY28" s="169" t="str">
        <f t="shared" si="24"/>
        <v>-</v>
      </c>
      <c r="BZ28" s="169" t="str">
        <f t="shared" si="24"/>
        <v>-</v>
      </c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</row>
    <row r="29" spans="1:91">
      <c r="A29" s="15">
        <v>7</v>
      </c>
      <c r="B29" s="57" t="s">
        <v>55</v>
      </c>
      <c r="C29" s="158"/>
      <c r="D29" s="158">
        <v>5</v>
      </c>
      <c r="E29" s="158"/>
      <c r="F29" s="158"/>
      <c r="G29" s="175"/>
      <c r="H29" s="162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70" t="str">
        <f t="shared" si="21"/>
        <v>-</v>
      </c>
      <c r="AC29" s="170" t="str">
        <f t="shared" si="21"/>
        <v>-</v>
      </c>
      <c r="AD29" s="170" t="str">
        <f t="shared" si="21"/>
        <v>-</v>
      </c>
      <c r="AE29" s="170" t="str">
        <f t="shared" si="21"/>
        <v>-</v>
      </c>
      <c r="AF29" s="170" t="str">
        <f t="shared" si="21"/>
        <v>-</v>
      </c>
      <c r="AG29" s="170" t="str">
        <f t="shared" si="21"/>
        <v>-</v>
      </c>
      <c r="AH29" s="170" t="str">
        <f t="shared" si="21"/>
        <v>-</v>
      </c>
      <c r="AI29" s="170" t="str">
        <f t="shared" si="21"/>
        <v>-</v>
      </c>
      <c r="AJ29" s="170" t="str">
        <f t="shared" si="21"/>
        <v>-</v>
      </c>
      <c r="AK29" s="170" t="str">
        <f t="shared" si="21"/>
        <v>-</v>
      </c>
      <c r="AL29" s="170" t="str">
        <f t="shared" si="21"/>
        <v>-</v>
      </c>
      <c r="AM29" s="170" t="str">
        <f t="shared" si="21"/>
        <v>-</v>
      </c>
      <c r="AO29" s="169" t="str">
        <f t="shared" si="22"/>
        <v>-</v>
      </c>
      <c r="AP29" s="169" t="str">
        <f t="shared" si="22"/>
        <v>-</v>
      </c>
      <c r="AQ29" s="169" t="str">
        <f t="shared" si="22"/>
        <v>-</v>
      </c>
      <c r="AR29" s="169" t="str">
        <f t="shared" si="22"/>
        <v>-</v>
      </c>
      <c r="AS29" s="169">
        <f t="shared" si="22"/>
        <v>1</v>
      </c>
      <c r="AT29" s="169" t="str">
        <f t="shared" si="22"/>
        <v>-</v>
      </c>
      <c r="AU29" s="169" t="str">
        <f t="shared" si="22"/>
        <v>-</v>
      </c>
      <c r="AV29" s="169" t="str">
        <f t="shared" si="22"/>
        <v>-</v>
      </c>
      <c r="AW29" s="169" t="str">
        <f t="shared" si="22"/>
        <v>-</v>
      </c>
      <c r="AX29" s="169" t="str">
        <f t="shared" si="22"/>
        <v>-</v>
      </c>
      <c r="AY29" s="169" t="str">
        <f t="shared" si="22"/>
        <v>-</v>
      </c>
      <c r="AZ29" s="169" t="str">
        <f t="shared" si="22"/>
        <v>-</v>
      </c>
      <c r="BB29" s="169" t="str">
        <f t="shared" si="23"/>
        <v>-</v>
      </c>
      <c r="BC29" s="169" t="str">
        <f t="shared" si="23"/>
        <v>-</v>
      </c>
      <c r="BD29" s="169" t="str">
        <f t="shared" si="23"/>
        <v>-</v>
      </c>
      <c r="BE29" s="169" t="str">
        <f t="shared" si="23"/>
        <v>-</v>
      </c>
      <c r="BF29" s="169" t="str">
        <f t="shared" si="23"/>
        <v>-</v>
      </c>
      <c r="BG29" s="169" t="str">
        <f t="shared" si="23"/>
        <v>-</v>
      </c>
      <c r="BH29" s="169" t="str">
        <f t="shared" si="23"/>
        <v>-</v>
      </c>
      <c r="BI29" s="169" t="str">
        <f t="shared" si="23"/>
        <v>-</v>
      </c>
      <c r="BJ29" s="169" t="str">
        <f t="shared" si="23"/>
        <v>-</v>
      </c>
      <c r="BK29" s="169" t="str">
        <f t="shared" si="23"/>
        <v>-</v>
      </c>
      <c r="BL29" s="169" t="str">
        <f t="shared" si="23"/>
        <v>-</v>
      </c>
      <c r="BM29" s="169" t="str">
        <f t="shared" si="23"/>
        <v>-</v>
      </c>
      <c r="BO29" s="169" t="str">
        <f t="shared" si="24"/>
        <v>-</v>
      </c>
      <c r="BP29" s="169" t="str">
        <f t="shared" si="24"/>
        <v>-</v>
      </c>
      <c r="BQ29" s="169" t="str">
        <f t="shared" si="24"/>
        <v>-</v>
      </c>
      <c r="BR29" s="169" t="str">
        <f t="shared" si="24"/>
        <v>-</v>
      </c>
      <c r="BS29" s="169" t="str">
        <f t="shared" si="24"/>
        <v>-</v>
      </c>
      <c r="BT29" s="169" t="str">
        <f t="shared" si="24"/>
        <v>-</v>
      </c>
      <c r="BU29" s="169" t="str">
        <f t="shared" si="24"/>
        <v>-</v>
      </c>
      <c r="BV29" s="169" t="str">
        <f t="shared" si="24"/>
        <v>-</v>
      </c>
      <c r="BW29" s="169" t="str">
        <f t="shared" si="24"/>
        <v>-</v>
      </c>
      <c r="BX29" s="169" t="str">
        <f t="shared" si="24"/>
        <v>-</v>
      </c>
      <c r="BY29" s="169" t="str">
        <f t="shared" si="24"/>
        <v>-</v>
      </c>
      <c r="BZ29" s="169" t="str">
        <f t="shared" si="24"/>
        <v>-</v>
      </c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</row>
    <row r="30" spans="1:91">
      <c r="A30" s="15">
        <v>8</v>
      </c>
      <c r="B30" s="2" t="s">
        <v>149</v>
      </c>
      <c r="C30" s="158">
        <v>11</v>
      </c>
      <c r="D30" s="158"/>
      <c r="E30" s="158"/>
      <c r="F30" s="158"/>
      <c r="G30" s="158"/>
      <c r="H30" s="162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70" t="str">
        <f t="shared" si="21"/>
        <v>-</v>
      </c>
      <c r="AC30" s="170" t="str">
        <f t="shared" si="21"/>
        <v>-</v>
      </c>
      <c r="AD30" s="170" t="str">
        <f t="shared" si="21"/>
        <v>-</v>
      </c>
      <c r="AE30" s="170" t="str">
        <f t="shared" si="21"/>
        <v>-</v>
      </c>
      <c r="AF30" s="170" t="str">
        <f t="shared" si="21"/>
        <v>-</v>
      </c>
      <c r="AG30" s="170" t="str">
        <f t="shared" si="21"/>
        <v>-</v>
      </c>
      <c r="AH30" s="170" t="str">
        <f t="shared" si="21"/>
        <v>-</v>
      </c>
      <c r="AI30" s="170" t="str">
        <f t="shared" si="21"/>
        <v>-</v>
      </c>
      <c r="AJ30" s="170" t="str">
        <f t="shared" si="21"/>
        <v>-</v>
      </c>
      <c r="AK30" s="170" t="str">
        <f t="shared" si="21"/>
        <v>-</v>
      </c>
      <c r="AL30" s="170">
        <f t="shared" si="21"/>
        <v>1</v>
      </c>
      <c r="AM30" s="170" t="str">
        <f t="shared" si="21"/>
        <v>-</v>
      </c>
      <c r="AO30" s="169" t="str">
        <f t="shared" si="22"/>
        <v>-</v>
      </c>
      <c r="AP30" s="169" t="str">
        <f t="shared" si="22"/>
        <v>-</v>
      </c>
      <c r="AQ30" s="169" t="str">
        <f t="shared" si="22"/>
        <v>-</v>
      </c>
      <c r="AR30" s="169" t="str">
        <f t="shared" si="22"/>
        <v>-</v>
      </c>
      <c r="AS30" s="169" t="str">
        <f t="shared" si="22"/>
        <v>-</v>
      </c>
      <c r="AT30" s="169" t="str">
        <f t="shared" si="22"/>
        <v>-</v>
      </c>
      <c r="AU30" s="169" t="str">
        <f t="shared" si="22"/>
        <v>-</v>
      </c>
      <c r="AV30" s="169" t="str">
        <f t="shared" si="22"/>
        <v>-</v>
      </c>
      <c r="AW30" s="169" t="str">
        <f t="shared" si="22"/>
        <v>-</v>
      </c>
      <c r="AX30" s="169" t="str">
        <f t="shared" si="22"/>
        <v>-</v>
      </c>
      <c r="AY30" s="169" t="str">
        <f t="shared" si="22"/>
        <v>-</v>
      </c>
      <c r="AZ30" s="169" t="str">
        <f t="shared" si="22"/>
        <v>-</v>
      </c>
      <c r="BB30" s="169" t="str">
        <f t="shared" si="23"/>
        <v>-</v>
      </c>
      <c r="BC30" s="169" t="str">
        <f t="shared" si="23"/>
        <v>-</v>
      </c>
      <c r="BD30" s="169" t="str">
        <f t="shared" si="23"/>
        <v>-</v>
      </c>
      <c r="BE30" s="169" t="str">
        <f t="shared" si="23"/>
        <v>-</v>
      </c>
      <c r="BF30" s="169" t="str">
        <f t="shared" si="23"/>
        <v>-</v>
      </c>
      <c r="BG30" s="169" t="str">
        <f t="shared" si="23"/>
        <v>-</v>
      </c>
      <c r="BH30" s="169" t="str">
        <f t="shared" si="23"/>
        <v>-</v>
      </c>
      <c r="BI30" s="169" t="str">
        <f t="shared" si="23"/>
        <v>-</v>
      </c>
      <c r="BJ30" s="169" t="str">
        <f t="shared" si="23"/>
        <v>-</v>
      </c>
      <c r="BK30" s="169" t="str">
        <f t="shared" si="23"/>
        <v>-</v>
      </c>
      <c r="BL30" s="169" t="str">
        <f t="shared" si="23"/>
        <v>-</v>
      </c>
      <c r="BM30" s="169" t="str">
        <f t="shared" si="23"/>
        <v>-</v>
      </c>
      <c r="BO30" s="169" t="str">
        <f t="shared" si="24"/>
        <v>-</v>
      </c>
      <c r="BP30" s="169" t="str">
        <f t="shared" si="24"/>
        <v>-</v>
      </c>
      <c r="BQ30" s="169" t="str">
        <f t="shared" si="24"/>
        <v>-</v>
      </c>
      <c r="BR30" s="169" t="str">
        <f t="shared" si="24"/>
        <v>-</v>
      </c>
      <c r="BS30" s="169" t="str">
        <f t="shared" si="24"/>
        <v>-</v>
      </c>
      <c r="BT30" s="169" t="str">
        <f t="shared" si="24"/>
        <v>-</v>
      </c>
      <c r="BU30" s="169" t="str">
        <f t="shared" si="24"/>
        <v>-</v>
      </c>
      <c r="BV30" s="169" t="str">
        <f t="shared" si="24"/>
        <v>-</v>
      </c>
      <c r="BW30" s="169" t="str">
        <f t="shared" si="24"/>
        <v>-</v>
      </c>
      <c r="BX30" s="169" t="str">
        <f t="shared" si="24"/>
        <v>-</v>
      </c>
      <c r="BY30" s="169" t="str">
        <f t="shared" si="24"/>
        <v>-</v>
      </c>
      <c r="BZ30" s="169" t="str">
        <f t="shared" si="24"/>
        <v>-</v>
      </c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</row>
    <row r="31" spans="1:91">
      <c r="A31" s="15">
        <v>9</v>
      </c>
      <c r="B31" s="2" t="s">
        <v>56</v>
      </c>
      <c r="C31" s="158"/>
      <c r="D31" s="158">
        <v>8</v>
      </c>
      <c r="E31" s="158"/>
      <c r="F31" s="158"/>
      <c r="G31" s="158"/>
      <c r="H31" s="162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70" t="str">
        <f t="shared" si="21"/>
        <v>-</v>
      </c>
      <c r="AC31" s="170" t="str">
        <f t="shared" si="21"/>
        <v>-</v>
      </c>
      <c r="AD31" s="170" t="str">
        <f t="shared" si="21"/>
        <v>-</v>
      </c>
      <c r="AE31" s="170" t="str">
        <f t="shared" si="21"/>
        <v>-</v>
      </c>
      <c r="AF31" s="170" t="str">
        <f t="shared" si="21"/>
        <v>-</v>
      </c>
      <c r="AG31" s="170" t="str">
        <f t="shared" si="21"/>
        <v>-</v>
      </c>
      <c r="AH31" s="170" t="str">
        <f t="shared" si="21"/>
        <v>-</v>
      </c>
      <c r="AI31" s="170" t="str">
        <f t="shared" si="21"/>
        <v>-</v>
      </c>
      <c r="AJ31" s="170" t="str">
        <f t="shared" si="21"/>
        <v>-</v>
      </c>
      <c r="AK31" s="170" t="str">
        <f t="shared" si="21"/>
        <v>-</v>
      </c>
      <c r="AL31" s="170" t="str">
        <f t="shared" si="21"/>
        <v>-</v>
      </c>
      <c r="AM31" s="170" t="str">
        <f t="shared" si="21"/>
        <v>-</v>
      </c>
      <c r="AO31" s="169" t="str">
        <f t="shared" si="22"/>
        <v>-</v>
      </c>
      <c r="AP31" s="169" t="str">
        <f t="shared" si="22"/>
        <v>-</v>
      </c>
      <c r="AQ31" s="169" t="str">
        <f t="shared" si="22"/>
        <v>-</v>
      </c>
      <c r="AR31" s="169" t="str">
        <f t="shared" si="22"/>
        <v>-</v>
      </c>
      <c r="AS31" s="169" t="str">
        <f t="shared" si="22"/>
        <v>-</v>
      </c>
      <c r="AT31" s="169" t="str">
        <f t="shared" si="22"/>
        <v>-</v>
      </c>
      <c r="AU31" s="169" t="str">
        <f t="shared" si="22"/>
        <v>-</v>
      </c>
      <c r="AV31" s="169">
        <f t="shared" si="22"/>
        <v>1</v>
      </c>
      <c r="AW31" s="169" t="str">
        <f t="shared" si="22"/>
        <v>-</v>
      </c>
      <c r="AX31" s="169" t="str">
        <f t="shared" si="22"/>
        <v>-</v>
      </c>
      <c r="AY31" s="169" t="str">
        <f t="shared" si="22"/>
        <v>-</v>
      </c>
      <c r="AZ31" s="169" t="str">
        <f t="shared" si="22"/>
        <v>-</v>
      </c>
      <c r="BB31" s="169" t="str">
        <f t="shared" si="23"/>
        <v>-</v>
      </c>
      <c r="BC31" s="169" t="str">
        <f t="shared" si="23"/>
        <v>-</v>
      </c>
      <c r="BD31" s="169" t="str">
        <f t="shared" si="23"/>
        <v>-</v>
      </c>
      <c r="BE31" s="169" t="str">
        <f t="shared" si="23"/>
        <v>-</v>
      </c>
      <c r="BF31" s="169" t="str">
        <f t="shared" si="23"/>
        <v>-</v>
      </c>
      <c r="BG31" s="169" t="str">
        <f t="shared" si="23"/>
        <v>-</v>
      </c>
      <c r="BH31" s="169" t="str">
        <f t="shared" si="23"/>
        <v>-</v>
      </c>
      <c r="BI31" s="169" t="str">
        <f t="shared" si="23"/>
        <v>-</v>
      </c>
      <c r="BJ31" s="169" t="str">
        <f t="shared" si="23"/>
        <v>-</v>
      </c>
      <c r="BK31" s="169" t="str">
        <f t="shared" si="23"/>
        <v>-</v>
      </c>
      <c r="BL31" s="169" t="str">
        <f t="shared" si="23"/>
        <v>-</v>
      </c>
      <c r="BM31" s="169" t="str">
        <f t="shared" si="23"/>
        <v>-</v>
      </c>
      <c r="BO31" s="169" t="str">
        <f t="shared" si="24"/>
        <v>-</v>
      </c>
      <c r="BP31" s="169" t="str">
        <f t="shared" si="24"/>
        <v>-</v>
      </c>
      <c r="BQ31" s="169" t="str">
        <f t="shared" si="24"/>
        <v>-</v>
      </c>
      <c r="BR31" s="169" t="str">
        <f t="shared" si="24"/>
        <v>-</v>
      </c>
      <c r="BS31" s="169" t="str">
        <f t="shared" si="24"/>
        <v>-</v>
      </c>
      <c r="BT31" s="169" t="str">
        <f t="shared" si="24"/>
        <v>-</v>
      </c>
      <c r="BU31" s="169" t="str">
        <f t="shared" si="24"/>
        <v>-</v>
      </c>
      <c r="BV31" s="169" t="str">
        <f t="shared" si="24"/>
        <v>-</v>
      </c>
      <c r="BW31" s="169" t="str">
        <f t="shared" si="24"/>
        <v>-</v>
      </c>
      <c r="BX31" s="169" t="str">
        <f t="shared" si="24"/>
        <v>-</v>
      </c>
      <c r="BY31" s="169" t="str">
        <f t="shared" si="24"/>
        <v>-</v>
      </c>
      <c r="BZ31" s="169" t="str">
        <f t="shared" si="24"/>
        <v>-</v>
      </c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61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71">
        <f t="shared" ref="AB32:CM32" si="27">SUM(AB33:AB55)</f>
        <v>1</v>
      </c>
      <c r="AC32" s="171">
        <f t="shared" si="27"/>
        <v>1</v>
      </c>
      <c r="AD32" s="171">
        <f t="shared" si="27"/>
        <v>1</v>
      </c>
      <c r="AE32" s="171">
        <f t="shared" si="27"/>
        <v>1</v>
      </c>
      <c r="AF32" s="171">
        <f t="shared" si="27"/>
        <v>0</v>
      </c>
      <c r="AG32" s="171">
        <f t="shared" si="27"/>
        <v>2</v>
      </c>
      <c r="AH32" s="171">
        <f t="shared" si="27"/>
        <v>1</v>
      </c>
      <c r="AI32" s="171">
        <f t="shared" si="27"/>
        <v>0</v>
      </c>
      <c r="AJ32" s="171">
        <f t="shared" si="27"/>
        <v>2</v>
      </c>
      <c r="AK32" s="171">
        <f t="shared" si="27"/>
        <v>1</v>
      </c>
      <c r="AL32" s="171">
        <f t="shared" si="27"/>
        <v>0</v>
      </c>
      <c r="AM32" s="171">
        <f t="shared" si="27"/>
        <v>0</v>
      </c>
      <c r="AO32" s="171">
        <f t="shared" si="27"/>
        <v>2</v>
      </c>
      <c r="AP32" s="171">
        <f t="shared" si="27"/>
        <v>1</v>
      </c>
      <c r="AQ32" s="171">
        <f t="shared" si="27"/>
        <v>1</v>
      </c>
      <c r="AR32" s="171">
        <f t="shared" si="27"/>
        <v>1</v>
      </c>
      <c r="AS32" s="171">
        <f t="shared" si="27"/>
        <v>0</v>
      </c>
      <c r="AT32" s="171">
        <f t="shared" si="27"/>
        <v>4</v>
      </c>
      <c r="AU32" s="171">
        <f t="shared" si="27"/>
        <v>1</v>
      </c>
      <c r="AV32" s="171">
        <f t="shared" si="27"/>
        <v>2</v>
      </c>
      <c r="AW32" s="171">
        <f t="shared" si="27"/>
        <v>1</v>
      </c>
      <c r="AX32" s="171">
        <f t="shared" si="27"/>
        <v>2</v>
      </c>
      <c r="AY32" s="171">
        <f t="shared" si="27"/>
        <v>3</v>
      </c>
      <c r="AZ32" s="171">
        <f t="shared" si="27"/>
        <v>1</v>
      </c>
      <c r="BB32" s="171">
        <f t="shared" si="27"/>
        <v>0</v>
      </c>
      <c r="BC32" s="171">
        <f t="shared" si="27"/>
        <v>0</v>
      </c>
      <c r="BD32" s="171">
        <f t="shared" si="27"/>
        <v>0</v>
      </c>
      <c r="BE32" s="171">
        <f t="shared" si="27"/>
        <v>0</v>
      </c>
      <c r="BF32" s="171">
        <f t="shared" si="27"/>
        <v>0</v>
      </c>
      <c r="BG32" s="171">
        <f t="shared" si="27"/>
        <v>0</v>
      </c>
      <c r="BH32" s="171">
        <f t="shared" si="27"/>
        <v>0</v>
      </c>
      <c r="BI32" s="171">
        <f t="shared" si="27"/>
        <v>0</v>
      </c>
      <c r="BJ32" s="171">
        <f t="shared" si="27"/>
        <v>1</v>
      </c>
      <c r="BK32" s="171">
        <f t="shared" si="27"/>
        <v>0</v>
      </c>
      <c r="BL32" s="171">
        <f t="shared" si="27"/>
        <v>0</v>
      </c>
      <c r="BM32" s="171">
        <f t="shared" si="27"/>
        <v>0</v>
      </c>
      <c r="BO32" s="171">
        <f t="shared" si="27"/>
        <v>0</v>
      </c>
      <c r="BP32" s="171">
        <f t="shared" si="27"/>
        <v>0</v>
      </c>
      <c r="BQ32" s="171">
        <f t="shared" si="27"/>
        <v>0</v>
      </c>
      <c r="BR32" s="171">
        <f t="shared" si="27"/>
        <v>1</v>
      </c>
      <c r="BS32" s="171">
        <f t="shared" si="27"/>
        <v>0</v>
      </c>
      <c r="BT32" s="171">
        <f t="shared" si="27"/>
        <v>2</v>
      </c>
      <c r="BU32" s="171">
        <f t="shared" si="27"/>
        <v>1</v>
      </c>
      <c r="BV32" s="171">
        <f t="shared" si="27"/>
        <v>1</v>
      </c>
      <c r="BW32" s="171">
        <f t="shared" si="27"/>
        <v>1</v>
      </c>
      <c r="BX32" s="171">
        <f t="shared" si="27"/>
        <v>0</v>
      </c>
      <c r="BY32" s="171">
        <f t="shared" si="27"/>
        <v>0</v>
      </c>
      <c r="BZ32" s="171">
        <f t="shared" si="27"/>
        <v>0</v>
      </c>
      <c r="CA32" s="172"/>
      <c r="CB32" s="171">
        <f t="shared" si="27"/>
        <v>4</v>
      </c>
      <c r="CC32" s="171">
        <f t="shared" si="27"/>
        <v>2</v>
      </c>
      <c r="CD32" s="171">
        <f t="shared" si="27"/>
        <v>2</v>
      </c>
      <c r="CE32" s="171">
        <f t="shared" si="27"/>
        <v>0</v>
      </c>
      <c r="CF32" s="171">
        <f t="shared" si="27"/>
        <v>0</v>
      </c>
      <c r="CG32" s="171">
        <f t="shared" si="27"/>
        <v>0</v>
      </c>
      <c r="CH32" s="171">
        <f t="shared" si="27"/>
        <v>0</v>
      </c>
      <c r="CI32" s="171">
        <f t="shared" si="27"/>
        <v>0</v>
      </c>
      <c r="CJ32" s="171">
        <f t="shared" si="27"/>
        <v>0</v>
      </c>
      <c r="CK32" s="171">
        <f t="shared" si="27"/>
        <v>0</v>
      </c>
      <c r="CL32" s="171">
        <f t="shared" si="27"/>
        <v>0</v>
      </c>
      <c r="CM32" s="171">
        <f t="shared" si="27"/>
        <v>0</v>
      </c>
    </row>
    <row r="33" spans="1:91">
      <c r="A33" s="16">
        <v>1</v>
      </c>
      <c r="B33" s="2" t="s">
        <v>58</v>
      </c>
      <c r="C33" s="158"/>
      <c r="D33" s="158">
        <v>1</v>
      </c>
      <c r="E33" s="158"/>
      <c r="F33" s="158"/>
      <c r="G33" s="158"/>
      <c r="H33" s="162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70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70" t="str">
        <f t="shared" si="30"/>
        <v>-</v>
      </c>
      <c r="AD33" s="170" t="str">
        <f t="shared" si="30"/>
        <v>-</v>
      </c>
      <c r="AE33" s="170" t="str">
        <f t="shared" si="30"/>
        <v>-</v>
      </c>
      <c r="AF33" s="170" t="str">
        <f t="shared" si="30"/>
        <v>-</v>
      </c>
      <c r="AG33" s="170" t="str">
        <f t="shared" si="30"/>
        <v>-</v>
      </c>
      <c r="AH33" s="170" t="str">
        <f t="shared" si="30"/>
        <v>-</v>
      </c>
      <c r="AI33" s="170" t="str">
        <f t="shared" si="30"/>
        <v>-</v>
      </c>
      <c r="AJ33" s="170" t="str">
        <f t="shared" si="30"/>
        <v>-</v>
      </c>
      <c r="AK33" s="170" t="str">
        <f t="shared" si="30"/>
        <v>-</v>
      </c>
      <c r="AL33" s="170" t="str">
        <f t="shared" si="30"/>
        <v>-</v>
      </c>
      <c r="AM33" s="170" t="str">
        <f t="shared" si="30"/>
        <v>-</v>
      </c>
      <c r="AO33" s="169">
        <f t="shared" ref="AO33:AZ42" si="31">IF(ISERROR(SEARCH(AO$7,$D33,1)),"-",IF(COUNTIF($D33,AO$7)=1,1,IF(ISERROR(SEARCH(CONCATENATE(AO$7,","),$D33,1)),IF(ISERROR(SEARCH(CONCATENATE(",",AO$7),$D33,1)),"-",1),1)))</f>
        <v>1</v>
      </c>
      <c r="AP33" s="169" t="str">
        <f t="shared" si="31"/>
        <v>-</v>
      </c>
      <c r="AQ33" s="169" t="str">
        <f t="shared" si="31"/>
        <v>-</v>
      </c>
      <c r="AR33" s="169" t="str">
        <f t="shared" si="31"/>
        <v>-</v>
      </c>
      <c r="AS33" s="169" t="str">
        <f t="shared" si="31"/>
        <v>-</v>
      </c>
      <c r="AT33" s="169" t="str">
        <f t="shared" si="31"/>
        <v>-</v>
      </c>
      <c r="AU33" s="169" t="str">
        <f t="shared" si="31"/>
        <v>-</v>
      </c>
      <c r="AV33" s="169" t="str">
        <f t="shared" si="31"/>
        <v>-</v>
      </c>
      <c r="AW33" s="169" t="str">
        <f t="shared" si="31"/>
        <v>-</v>
      </c>
      <c r="AX33" s="169" t="str">
        <f t="shared" si="31"/>
        <v>-</v>
      </c>
      <c r="AY33" s="169" t="str">
        <f t="shared" si="31"/>
        <v>-</v>
      </c>
      <c r="AZ33" s="169" t="str">
        <f t="shared" si="31"/>
        <v>-</v>
      </c>
      <c r="BB33" s="169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69" t="str">
        <f t="shared" si="32"/>
        <v>-</v>
      </c>
      <c r="BD33" s="169" t="str">
        <f t="shared" si="32"/>
        <v>-</v>
      </c>
      <c r="BE33" s="169" t="str">
        <f t="shared" si="32"/>
        <v>-</v>
      </c>
      <c r="BF33" s="169" t="str">
        <f t="shared" si="32"/>
        <v>-</v>
      </c>
      <c r="BG33" s="169" t="str">
        <f t="shared" si="32"/>
        <v>-</v>
      </c>
      <c r="BH33" s="169" t="str">
        <f t="shared" si="32"/>
        <v>-</v>
      </c>
      <c r="BI33" s="169" t="str">
        <f t="shared" si="32"/>
        <v>-</v>
      </c>
      <c r="BJ33" s="169" t="str">
        <f t="shared" si="32"/>
        <v>-</v>
      </c>
      <c r="BK33" s="169" t="str">
        <f t="shared" si="32"/>
        <v>-</v>
      </c>
      <c r="BL33" s="169" t="str">
        <f t="shared" si="32"/>
        <v>-</v>
      </c>
      <c r="BM33" s="169" t="str">
        <f t="shared" si="32"/>
        <v>-</v>
      </c>
      <c r="BO33" s="169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69" t="str">
        <f t="shared" si="33"/>
        <v>-</v>
      </c>
      <c r="BQ33" s="169" t="str">
        <f t="shared" si="33"/>
        <v>-</v>
      </c>
      <c r="BR33" s="169" t="str">
        <f t="shared" si="33"/>
        <v>-</v>
      </c>
      <c r="BS33" s="169" t="str">
        <f t="shared" si="33"/>
        <v>-</v>
      </c>
      <c r="BT33" s="169" t="str">
        <f t="shared" si="33"/>
        <v>-</v>
      </c>
      <c r="BU33" s="169" t="str">
        <f t="shared" si="33"/>
        <v>-</v>
      </c>
      <c r="BV33" s="169" t="str">
        <f t="shared" si="33"/>
        <v>-</v>
      </c>
      <c r="BW33" s="169" t="str">
        <f t="shared" si="33"/>
        <v>-</v>
      </c>
      <c r="BX33" s="169" t="str">
        <f t="shared" si="33"/>
        <v>-</v>
      </c>
      <c r="BY33" s="169" t="str">
        <f t="shared" si="33"/>
        <v>-</v>
      </c>
      <c r="BZ33" s="169" t="str">
        <f t="shared" si="33"/>
        <v>-</v>
      </c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</row>
    <row r="34" spans="1:91">
      <c r="A34" s="16">
        <v>2</v>
      </c>
      <c r="B34" s="2" t="s">
        <v>59</v>
      </c>
      <c r="C34" s="158"/>
      <c r="D34" s="158">
        <v>6</v>
      </c>
      <c r="E34" s="158"/>
      <c r="F34" s="158"/>
      <c r="G34" s="158"/>
      <c r="H34" s="162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70" t="str">
        <f t="shared" si="30"/>
        <v>-</v>
      </c>
      <c r="AC34" s="170" t="str">
        <f t="shared" si="30"/>
        <v>-</v>
      </c>
      <c r="AD34" s="170" t="str">
        <f t="shared" si="30"/>
        <v>-</v>
      </c>
      <c r="AE34" s="170" t="str">
        <f t="shared" si="30"/>
        <v>-</v>
      </c>
      <c r="AF34" s="170" t="str">
        <f t="shared" si="30"/>
        <v>-</v>
      </c>
      <c r="AG34" s="170" t="str">
        <f t="shared" si="30"/>
        <v>-</v>
      </c>
      <c r="AH34" s="170" t="str">
        <f t="shared" si="30"/>
        <v>-</v>
      </c>
      <c r="AI34" s="170" t="str">
        <f t="shared" si="30"/>
        <v>-</v>
      </c>
      <c r="AJ34" s="170" t="str">
        <f t="shared" si="30"/>
        <v>-</v>
      </c>
      <c r="AK34" s="170" t="str">
        <f t="shared" si="30"/>
        <v>-</v>
      </c>
      <c r="AL34" s="170" t="str">
        <f t="shared" si="30"/>
        <v>-</v>
      </c>
      <c r="AM34" s="170" t="str">
        <f t="shared" si="30"/>
        <v>-</v>
      </c>
      <c r="AO34" s="169" t="str">
        <f t="shared" si="31"/>
        <v>-</v>
      </c>
      <c r="AP34" s="169" t="str">
        <f t="shared" si="31"/>
        <v>-</v>
      </c>
      <c r="AQ34" s="169" t="str">
        <f t="shared" si="31"/>
        <v>-</v>
      </c>
      <c r="AR34" s="169" t="str">
        <f t="shared" si="31"/>
        <v>-</v>
      </c>
      <c r="AS34" s="169" t="str">
        <f t="shared" si="31"/>
        <v>-</v>
      </c>
      <c r="AT34" s="169">
        <f t="shared" si="31"/>
        <v>1</v>
      </c>
      <c r="AU34" s="169" t="str">
        <f t="shared" si="31"/>
        <v>-</v>
      </c>
      <c r="AV34" s="169" t="str">
        <f t="shared" si="31"/>
        <v>-</v>
      </c>
      <c r="AW34" s="169" t="str">
        <f t="shared" si="31"/>
        <v>-</v>
      </c>
      <c r="AX34" s="169" t="str">
        <f t="shared" si="31"/>
        <v>-</v>
      </c>
      <c r="AY34" s="169" t="str">
        <f t="shared" si="31"/>
        <v>-</v>
      </c>
      <c r="AZ34" s="169" t="str">
        <f t="shared" si="31"/>
        <v>-</v>
      </c>
      <c r="BB34" s="169" t="str">
        <f t="shared" si="32"/>
        <v>-</v>
      </c>
      <c r="BC34" s="169" t="str">
        <f t="shared" si="32"/>
        <v>-</v>
      </c>
      <c r="BD34" s="169" t="str">
        <f t="shared" si="32"/>
        <v>-</v>
      </c>
      <c r="BE34" s="169" t="str">
        <f t="shared" si="32"/>
        <v>-</v>
      </c>
      <c r="BF34" s="169" t="str">
        <f t="shared" si="32"/>
        <v>-</v>
      </c>
      <c r="BG34" s="169" t="str">
        <f t="shared" si="32"/>
        <v>-</v>
      </c>
      <c r="BH34" s="169" t="str">
        <f t="shared" si="32"/>
        <v>-</v>
      </c>
      <c r="BI34" s="169" t="str">
        <f t="shared" si="32"/>
        <v>-</v>
      </c>
      <c r="BJ34" s="169" t="str">
        <f t="shared" si="32"/>
        <v>-</v>
      </c>
      <c r="BK34" s="169" t="str">
        <f t="shared" si="32"/>
        <v>-</v>
      </c>
      <c r="BL34" s="169" t="str">
        <f t="shared" si="32"/>
        <v>-</v>
      </c>
      <c r="BM34" s="169" t="str">
        <f t="shared" si="32"/>
        <v>-</v>
      </c>
      <c r="BO34" s="169" t="str">
        <f t="shared" si="33"/>
        <v>-</v>
      </c>
      <c r="BP34" s="169" t="str">
        <f t="shared" si="33"/>
        <v>-</v>
      </c>
      <c r="BQ34" s="169" t="str">
        <f t="shared" si="33"/>
        <v>-</v>
      </c>
      <c r="BR34" s="169" t="str">
        <f t="shared" si="33"/>
        <v>-</v>
      </c>
      <c r="BS34" s="169" t="str">
        <f t="shared" si="33"/>
        <v>-</v>
      </c>
      <c r="BT34" s="169" t="str">
        <f t="shared" si="33"/>
        <v>-</v>
      </c>
      <c r="BU34" s="169" t="str">
        <f t="shared" si="33"/>
        <v>-</v>
      </c>
      <c r="BV34" s="169" t="str">
        <f t="shared" si="33"/>
        <v>-</v>
      </c>
      <c r="BW34" s="169" t="str">
        <f t="shared" si="33"/>
        <v>-</v>
      </c>
      <c r="BX34" s="169" t="str">
        <f t="shared" si="33"/>
        <v>-</v>
      </c>
      <c r="BY34" s="169" t="str">
        <f t="shared" si="33"/>
        <v>-</v>
      </c>
      <c r="BZ34" s="169" t="str">
        <f t="shared" si="33"/>
        <v>-</v>
      </c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</row>
    <row r="35" spans="1:91">
      <c r="A35" s="16">
        <v>3</v>
      </c>
      <c r="B35" s="2" t="s">
        <v>60</v>
      </c>
      <c r="C35" s="158">
        <v>4.5999999999999996</v>
      </c>
      <c r="D35" s="158"/>
      <c r="E35" s="158"/>
      <c r="F35" s="158">
        <v>4.5999999999999996</v>
      </c>
      <c r="G35" s="158"/>
      <c r="H35" s="162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70" t="str">
        <f t="shared" si="30"/>
        <v>-</v>
      </c>
      <c r="AC35" s="170" t="str">
        <f t="shared" si="30"/>
        <v>-</v>
      </c>
      <c r="AD35" s="170" t="str">
        <f t="shared" si="30"/>
        <v>-</v>
      </c>
      <c r="AE35" s="170">
        <f t="shared" si="30"/>
        <v>1</v>
      </c>
      <c r="AF35" s="170" t="str">
        <f t="shared" si="30"/>
        <v>-</v>
      </c>
      <c r="AG35" s="170">
        <f t="shared" si="30"/>
        <v>1</v>
      </c>
      <c r="AH35" s="170" t="str">
        <f t="shared" si="30"/>
        <v>-</v>
      </c>
      <c r="AI35" s="170" t="str">
        <f t="shared" si="30"/>
        <v>-</v>
      </c>
      <c r="AJ35" s="170" t="str">
        <f t="shared" si="30"/>
        <v>-</v>
      </c>
      <c r="AK35" s="170" t="str">
        <f t="shared" si="30"/>
        <v>-</v>
      </c>
      <c r="AL35" s="170" t="str">
        <f t="shared" si="30"/>
        <v>-</v>
      </c>
      <c r="AM35" s="170" t="str">
        <f t="shared" si="30"/>
        <v>-</v>
      </c>
      <c r="AO35" s="169" t="str">
        <f t="shared" si="31"/>
        <v>-</v>
      </c>
      <c r="AP35" s="169" t="str">
        <f t="shared" si="31"/>
        <v>-</v>
      </c>
      <c r="AQ35" s="169" t="str">
        <f t="shared" si="31"/>
        <v>-</v>
      </c>
      <c r="AR35" s="169" t="str">
        <f t="shared" si="31"/>
        <v>-</v>
      </c>
      <c r="AS35" s="169" t="str">
        <f t="shared" si="31"/>
        <v>-</v>
      </c>
      <c r="AT35" s="169" t="str">
        <f t="shared" si="31"/>
        <v>-</v>
      </c>
      <c r="AU35" s="169" t="str">
        <f t="shared" si="31"/>
        <v>-</v>
      </c>
      <c r="AV35" s="169" t="str">
        <f t="shared" si="31"/>
        <v>-</v>
      </c>
      <c r="AW35" s="169" t="str">
        <f t="shared" si="31"/>
        <v>-</v>
      </c>
      <c r="AX35" s="169" t="str">
        <f t="shared" si="31"/>
        <v>-</v>
      </c>
      <c r="AY35" s="169" t="str">
        <f t="shared" si="31"/>
        <v>-</v>
      </c>
      <c r="AZ35" s="169" t="str">
        <f t="shared" si="31"/>
        <v>-</v>
      </c>
      <c r="BB35" s="169" t="str">
        <f t="shared" si="32"/>
        <v>-</v>
      </c>
      <c r="BC35" s="169" t="str">
        <f t="shared" si="32"/>
        <v>-</v>
      </c>
      <c r="BD35" s="169" t="str">
        <f t="shared" si="32"/>
        <v>-</v>
      </c>
      <c r="BE35" s="169" t="str">
        <f t="shared" si="32"/>
        <v>-</v>
      </c>
      <c r="BF35" s="169" t="str">
        <f t="shared" si="32"/>
        <v>-</v>
      </c>
      <c r="BG35" s="169" t="str">
        <f t="shared" si="32"/>
        <v>-</v>
      </c>
      <c r="BH35" s="169" t="str">
        <f t="shared" si="32"/>
        <v>-</v>
      </c>
      <c r="BI35" s="169" t="str">
        <f t="shared" si="32"/>
        <v>-</v>
      </c>
      <c r="BJ35" s="169" t="str">
        <f t="shared" si="32"/>
        <v>-</v>
      </c>
      <c r="BK35" s="169" t="str">
        <f t="shared" si="32"/>
        <v>-</v>
      </c>
      <c r="BL35" s="169" t="str">
        <f t="shared" si="32"/>
        <v>-</v>
      </c>
      <c r="BM35" s="169" t="str">
        <f t="shared" si="32"/>
        <v>-</v>
      </c>
      <c r="BO35" s="169" t="str">
        <f t="shared" si="33"/>
        <v>-</v>
      </c>
      <c r="BP35" s="169" t="str">
        <f t="shared" si="33"/>
        <v>-</v>
      </c>
      <c r="BQ35" s="169" t="str">
        <f t="shared" si="33"/>
        <v>-</v>
      </c>
      <c r="BR35" s="169">
        <f t="shared" si="33"/>
        <v>1</v>
      </c>
      <c r="BS35" s="169" t="str">
        <f t="shared" si="33"/>
        <v>-</v>
      </c>
      <c r="BT35" s="169">
        <f t="shared" si="33"/>
        <v>1</v>
      </c>
      <c r="BU35" s="169" t="str">
        <f t="shared" si="33"/>
        <v>-</v>
      </c>
      <c r="BV35" s="169" t="str">
        <f t="shared" si="33"/>
        <v>-</v>
      </c>
      <c r="BW35" s="169" t="str">
        <f t="shared" si="33"/>
        <v>-</v>
      </c>
      <c r="BX35" s="169" t="str">
        <f t="shared" si="33"/>
        <v>-</v>
      </c>
      <c r="BY35" s="169" t="str">
        <f t="shared" si="33"/>
        <v>-</v>
      </c>
      <c r="BZ35" s="169" t="str">
        <f t="shared" si="33"/>
        <v>-</v>
      </c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</row>
    <row r="36" spans="1:91">
      <c r="A36" s="16">
        <v>4</v>
      </c>
      <c r="B36" s="2" t="s">
        <v>61</v>
      </c>
      <c r="C36" s="158">
        <v>7</v>
      </c>
      <c r="D36" s="158"/>
      <c r="E36" s="158"/>
      <c r="F36" s="158">
        <v>7</v>
      </c>
      <c r="G36" s="158"/>
      <c r="H36" s="162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70" t="str">
        <f t="shared" si="30"/>
        <v>-</v>
      </c>
      <c r="AC36" s="170" t="str">
        <f t="shared" si="30"/>
        <v>-</v>
      </c>
      <c r="AD36" s="170" t="str">
        <f t="shared" si="30"/>
        <v>-</v>
      </c>
      <c r="AE36" s="170" t="str">
        <f t="shared" si="30"/>
        <v>-</v>
      </c>
      <c r="AF36" s="170" t="str">
        <f t="shared" si="30"/>
        <v>-</v>
      </c>
      <c r="AG36" s="170" t="str">
        <f t="shared" si="30"/>
        <v>-</v>
      </c>
      <c r="AH36" s="170">
        <f t="shared" si="30"/>
        <v>1</v>
      </c>
      <c r="AI36" s="170" t="str">
        <f t="shared" si="30"/>
        <v>-</v>
      </c>
      <c r="AJ36" s="170" t="str">
        <f t="shared" si="30"/>
        <v>-</v>
      </c>
      <c r="AK36" s="170" t="str">
        <f t="shared" si="30"/>
        <v>-</v>
      </c>
      <c r="AL36" s="170" t="str">
        <f t="shared" si="30"/>
        <v>-</v>
      </c>
      <c r="AM36" s="170" t="str">
        <f t="shared" si="30"/>
        <v>-</v>
      </c>
      <c r="AO36" s="169" t="str">
        <f t="shared" si="31"/>
        <v>-</v>
      </c>
      <c r="AP36" s="169" t="str">
        <f t="shared" si="31"/>
        <v>-</v>
      </c>
      <c r="AQ36" s="169" t="str">
        <f t="shared" si="31"/>
        <v>-</v>
      </c>
      <c r="AR36" s="169" t="str">
        <f t="shared" si="31"/>
        <v>-</v>
      </c>
      <c r="AS36" s="169" t="str">
        <f t="shared" si="31"/>
        <v>-</v>
      </c>
      <c r="AT36" s="169" t="str">
        <f t="shared" si="31"/>
        <v>-</v>
      </c>
      <c r="AU36" s="169" t="str">
        <f t="shared" si="31"/>
        <v>-</v>
      </c>
      <c r="AV36" s="169" t="str">
        <f t="shared" si="31"/>
        <v>-</v>
      </c>
      <c r="AW36" s="169" t="str">
        <f t="shared" si="31"/>
        <v>-</v>
      </c>
      <c r="AX36" s="169" t="str">
        <f t="shared" si="31"/>
        <v>-</v>
      </c>
      <c r="AY36" s="169" t="str">
        <f t="shared" si="31"/>
        <v>-</v>
      </c>
      <c r="AZ36" s="169" t="str">
        <f t="shared" si="31"/>
        <v>-</v>
      </c>
      <c r="BB36" s="169" t="str">
        <f t="shared" si="32"/>
        <v>-</v>
      </c>
      <c r="BC36" s="169" t="str">
        <f t="shared" si="32"/>
        <v>-</v>
      </c>
      <c r="BD36" s="169" t="str">
        <f t="shared" si="32"/>
        <v>-</v>
      </c>
      <c r="BE36" s="169" t="str">
        <f t="shared" si="32"/>
        <v>-</v>
      </c>
      <c r="BF36" s="169" t="str">
        <f t="shared" si="32"/>
        <v>-</v>
      </c>
      <c r="BG36" s="169" t="str">
        <f t="shared" si="32"/>
        <v>-</v>
      </c>
      <c r="BH36" s="169" t="str">
        <f t="shared" si="32"/>
        <v>-</v>
      </c>
      <c r="BI36" s="169" t="str">
        <f t="shared" si="32"/>
        <v>-</v>
      </c>
      <c r="BJ36" s="169" t="str">
        <f t="shared" si="32"/>
        <v>-</v>
      </c>
      <c r="BK36" s="169" t="str">
        <f t="shared" si="32"/>
        <v>-</v>
      </c>
      <c r="BL36" s="169" t="str">
        <f t="shared" si="32"/>
        <v>-</v>
      </c>
      <c r="BM36" s="169" t="str">
        <f t="shared" si="32"/>
        <v>-</v>
      </c>
      <c r="BO36" s="169" t="str">
        <f t="shared" si="33"/>
        <v>-</v>
      </c>
      <c r="BP36" s="169" t="str">
        <f t="shared" si="33"/>
        <v>-</v>
      </c>
      <c r="BQ36" s="169" t="str">
        <f t="shared" si="33"/>
        <v>-</v>
      </c>
      <c r="BR36" s="169" t="str">
        <f t="shared" si="33"/>
        <v>-</v>
      </c>
      <c r="BS36" s="169" t="str">
        <f t="shared" si="33"/>
        <v>-</v>
      </c>
      <c r="BT36" s="169" t="str">
        <f t="shared" si="33"/>
        <v>-</v>
      </c>
      <c r="BU36" s="169">
        <f t="shared" si="33"/>
        <v>1</v>
      </c>
      <c r="BV36" s="169" t="str">
        <f t="shared" si="33"/>
        <v>-</v>
      </c>
      <c r="BW36" s="169" t="str">
        <f t="shared" si="33"/>
        <v>-</v>
      </c>
      <c r="BX36" s="169" t="str">
        <f t="shared" si="33"/>
        <v>-</v>
      </c>
      <c r="BY36" s="169" t="str">
        <f t="shared" si="33"/>
        <v>-</v>
      </c>
      <c r="BZ36" s="169" t="str">
        <f t="shared" si="33"/>
        <v>-</v>
      </c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</row>
    <row r="37" spans="1:91">
      <c r="A37" s="16">
        <v>5</v>
      </c>
      <c r="B37" s="2" t="s">
        <v>62</v>
      </c>
      <c r="C37" s="158">
        <v>6</v>
      </c>
      <c r="D37" s="158">
        <v>4</v>
      </c>
      <c r="E37" s="158"/>
      <c r="F37" s="158"/>
      <c r="G37" s="158"/>
      <c r="H37" s="162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70" t="str">
        <f t="shared" si="30"/>
        <v>-</v>
      </c>
      <c r="AC37" s="170" t="str">
        <f t="shared" si="30"/>
        <v>-</v>
      </c>
      <c r="AD37" s="170" t="str">
        <f t="shared" si="30"/>
        <v>-</v>
      </c>
      <c r="AE37" s="170" t="str">
        <f t="shared" si="30"/>
        <v>-</v>
      </c>
      <c r="AF37" s="170" t="str">
        <f t="shared" si="30"/>
        <v>-</v>
      </c>
      <c r="AG37" s="170">
        <f t="shared" si="30"/>
        <v>1</v>
      </c>
      <c r="AH37" s="170" t="str">
        <f t="shared" si="30"/>
        <v>-</v>
      </c>
      <c r="AI37" s="170" t="str">
        <f t="shared" si="30"/>
        <v>-</v>
      </c>
      <c r="AJ37" s="170" t="str">
        <f t="shared" si="30"/>
        <v>-</v>
      </c>
      <c r="AK37" s="170" t="str">
        <f t="shared" si="30"/>
        <v>-</v>
      </c>
      <c r="AL37" s="170" t="str">
        <f t="shared" si="30"/>
        <v>-</v>
      </c>
      <c r="AM37" s="170" t="str">
        <f t="shared" si="30"/>
        <v>-</v>
      </c>
      <c r="AO37" s="169" t="str">
        <f t="shared" si="31"/>
        <v>-</v>
      </c>
      <c r="AP37" s="169" t="str">
        <f t="shared" si="31"/>
        <v>-</v>
      </c>
      <c r="AQ37" s="169" t="str">
        <f t="shared" si="31"/>
        <v>-</v>
      </c>
      <c r="AR37" s="169">
        <f t="shared" si="31"/>
        <v>1</v>
      </c>
      <c r="AS37" s="169" t="str">
        <f t="shared" si="31"/>
        <v>-</v>
      </c>
      <c r="AT37" s="169" t="str">
        <f t="shared" si="31"/>
        <v>-</v>
      </c>
      <c r="AU37" s="169" t="str">
        <f t="shared" si="31"/>
        <v>-</v>
      </c>
      <c r="AV37" s="169" t="str">
        <f t="shared" si="31"/>
        <v>-</v>
      </c>
      <c r="AW37" s="169" t="str">
        <f t="shared" si="31"/>
        <v>-</v>
      </c>
      <c r="AX37" s="169" t="str">
        <f t="shared" si="31"/>
        <v>-</v>
      </c>
      <c r="AY37" s="169" t="str">
        <f t="shared" si="31"/>
        <v>-</v>
      </c>
      <c r="AZ37" s="169" t="str">
        <f t="shared" si="31"/>
        <v>-</v>
      </c>
      <c r="BB37" s="169" t="str">
        <f t="shared" si="32"/>
        <v>-</v>
      </c>
      <c r="BC37" s="169" t="str">
        <f t="shared" si="32"/>
        <v>-</v>
      </c>
      <c r="BD37" s="169" t="str">
        <f t="shared" si="32"/>
        <v>-</v>
      </c>
      <c r="BE37" s="169" t="str">
        <f t="shared" si="32"/>
        <v>-</v>
      </c>
      <c r="BF37" s="169" t="str">
        <f t="shared" si="32"/>
        <v>-</v>
      </c>
      <c r="BG37" s="169" t="str">
        <f t="shared" si="32"/>
        <v>-</v>
      </c>
      <c r="BH37" s="169" t="str">
        <f t="shared" si="32"/>
        <v>-</v>
      </c>
      <c r="BI37" s="169" t="str">
        <f t="shared" si="32"/>
        <v>-</v>
      </c>
      <c r="BJ37" s="169" t="str">
        <f t="shared" si="32"/>
        <v>-</v>
      </c>
      <c r="BK37" s="169" t="str">
        <f t="shared" si="32"/>
        <v>-</v>
      </c>
      <c r="BL37" s="169" t="str">
        <f t="shared" si="32"/>
        <v>-</v>
      </c>
      <c r="BM37" s="169" t="str">
        <f t="shared" si="32"/>
        <v>-</v>
      </c>
      <c r="BO37" s="169" t="str">
        <f t="shared" si="33"/>
        <v>-</v>
      </c>
      <c r="BP37" s="169" t="str">
        <f t="shared" si="33"/>
        <v>-</v>
      </c>
      <c r="BQ37" s="169" t="str">
        <f t="shared" si="33"/>
        <v>-</v>
      </c>
      <c r="BR37" s="169" t="str">
        <f t="shared" si="33"/>
        <v>-</v>
      </c>
      <c r="BS37" s="169" t="str">
        <f t="shared" si="33"/>
        <v>-</v>
      </c>
      <c r="BT37" s="169" t="str">
        <f t="shared" si="33"/>
        <v>-</v>
      </c>
      <c r="BU37" s="169" t="str">
        <f t="shared" si="33"/>
        <v>-</v>
      </c>
      <c r="BV37" s="169" t="str">
        <f t="shared" si="33"/>
        <v>-</v>
      </c>
      <c r="BW37" s="169" t="str">
        <f t="shared" si="33"/>
        <v>-</v>
      </c>
      <c r="BX37" s="169" t="str">
        <f t="shared" si="33"/>
        <v>-</v>
      </c>
      <c r="BY37" s="169" t="str">
        <f t="shared" si="33"/>
        <v>-</v>
      </c>
      <c r="BZ37" s="169" t="str">
        <f t="shared" si="33"/>
        <v>-</v>
      </c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</row>
    <row r="38" spans="1:91">
      <c r="A38" s="16">
        <v>6</v>
      </c>
      <c r="B38" s="2" t="s">
        <v>63</v>
      </c>
      <c r="C38" s="158">
        <v>1.2</v>
      </c>
      <c r="D38" s="158">
        <v>3</v>
      </c>
      <c r="E38" s="158"/>
      <c r="F38" s="158"/>
      <c r="G38" s="158" t="s">
        <v>253</v>
      </c>
      <c r="H38" s="162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70">
        <f t="shared" si="30"/>
        <v>1</v>
      </c>
      <c r="AC38" s="170">
        <f t="shared" si="30"/>
        <v>1</v>
      </c>
      <c r="AD38" s="170" t="str">
        <f t="shared" si="30"/>
        <v>-</v>
      </c>
      <c r="AE38" s="170" t="str">
        <f t="shared" si="30"/>
        <v>-</v>
      </c>
      <c r="AF38" s="170" t="str">
        <f t="shared" si="30"/>
        <v>-</v>
      </c>
      <c r="AG38" s="170" t="str">
        <f t="shared" si="30"/>
        <v>-</v>
      </c>
      <c r="AH38" s="170" t="str">
        <f t="shared" si="30"/>
        <v>-</v>
      </c>
      <c r="AI38" s="170" t="str">
        <f t="shared" si="30"/>
        <v>-</v>
      </c>
      <c r="AJ38" s="170" t="str">
        <f t="shared" si="30"/>
        <v>-</v>
      </c>
      <c r="AK38" s="170" t="str">
        <f t="shared" si="30"/>
        <v>-</v>
      </c>
      <c r="AL38" s="170" t="str">
        <f t="shared" si="30"/>
        <v>-</v>
      </c>
      <c r="AM38" s="170" t="str">
        <f t="shared" si="30"/>
        <v>-</v>
      </c>
      <c r="AO38" s="169" t="str">
        <f t="shared" si="31"/>
        <v>-</v>
      </c>
      <c r="AP38" s="169" t="str">
        <f t="shared" si="31"/>
        <v>-</v>
      </c>
      <c r="AQ38" s="169">
        <f t="shared" si="31"/>
        <v>1</v>
      </c>
      <c r="AR38" s="169" t="str">
        <f t="shared" si="31"/>
        <v>-</v>
      </c>
      <c r="AS38" s="169" t="str">
        <f t="shared" si="31"/>
        <v>-</v>
      </c>
      <c r="AT38" s="169" t="str">
        <f t="shared" si="31"/>
        <v>-</v>
      </c>
      <c r="AU38" s="169" t="str">
        <f t="shared" si="31"/>
        <v>-</v>
      </c>
      <c r="AV38" s="169" t="str">
        <f t="shared" si="31"/>
        <v>-</v>
      </c>
      <c r="AW38" s="169" t="str">
        <f t="shared" si="31"/>
        <v>-</v>
      </c>
      <c r="AX38" s="169" t="str">
        <f t="shared" si="31"/>
        <v>-</v>
      </c>
      <c r="AY38" s="169" t="str">
        <f t="shared" si="31"/>
        <v>-</v>
      </c>
      <c r="AZ38" s="169" t="str">
        <f t="shared" si="31"/>
        <v>-</v>
      </c>
      <c r="BB38" s="169" t="str">
        <f t="shared" si="32"/>
        <v>-</v>
      </c>
      <c r="BC38" s="169" t="str">
        <f t="shared" si="32"/>
        <v>-</v>
      </c>
      <c r="BD38" s="169" t="str">
        <f t="shared" si="32"/>
        <v>-</v>
      </c>
      <c r="BE38" s="169" t="str">
        <f t="shared" si="32"/>
        <v>-</v>
      </c>
      <c r="BF38" s="169" t="str">
        <f t="shared" si="32"/>
        <v>-</v>
      </c>
      <c r="BG38" s="169" t="str">
        <f t="shared" si="32"/>
        <v>-</v>
      </c>
      <c r="BH38" s="169" t="str">
        <f t="shared" si="32"/>
        <v>-</v>
      </c>
      <c r="BI38" s="169" t="str">
        <f t="shared" si="32"/>
        <v>-</v>
      </c>
      <c r="BJ38" s="169" t="str">
        <f t="shared" si="32"/>
        <v>-</v>
      </c>
      <c r="BK38" s="169" t="str">
        <f t="shared" si="32"/>
        <v>-</v>
      </c>
      <c r="BL38" s="169" t="str">
        <f t="shared" si="32"/>
        <v>-</v>
      </c>
      <c r="BM38" s="169" t="str">
        <f t="shared" si="32"/>
        <v>-</v>
      </c>
      <c r="BO38" s="169" t="str">
        <f t="shared" si="33"/>
        <v>-</v>
      </c>
      <c r="BP38" s="169" t="str">
        <f t="shared" si="33"/>
        <v>-</v>
      </c>
      <c r="BQ38" s="169" t="str">
        <f t="shared" si="33"/>
        <v>-</v>
      </c>
      <c r="BR38" s="169" t="str">
        <f t="shared" si="33"/>
        <v>-</v>
      </c>
      <c r="BS38" s="169" t="str">
        <f t="shared" si="33"/>
        <v>-</v>
      </c>
      <c r="BT38" s="169" t="str">
        <f t="shared" si="33"/>
        <v>-</v>
      </c>
      <c r="BU38" s="169" t="str">
        <f t="shared" si="33"/>
        <v>-</v>
      </c>
      <c r="BV38" s="169" t="str">
        <f t="shared" si="33"/>
        <v>-</v>
      </c>
      <c r="BW38" s="169" t="str">
        <f t="shared" si="33"/>
        <v>-</v>
      </c>
      <c r="BX38" s="169" t="str">
        <f t="shared" si="33"/>
        <v>-</v>
      </c>
      <c r="BY38" s="169" t="str">
        <f t="shared" si="33"/>
        <v>-</v>
      </c>
      <c r="BZ38" s="169" t="str">
        <f t="shared" si="33"/>
        <v>-</v>
      </c>
      <c r="CB38" s="169">
        <v>2</v>
      </c>
      <c r="CC38" s="169">
        <v>1</v>
      </c>
      <c r="CD38" s="169">
        <v>1</v>
      </c>
      <c r="CE38" s="169"/>
      <c r="CF38" s="169"/>
      <c r="CG38" s="169"/>
      <c r="CH38" s="169"/>
      <c r="CI38" s="169"/>
      <c r="CJ38" s="169"/>
      <c r="CK38" s="169"/>
      <c r="CL38" s="169"/>
      <c r="CM38" s="169"/>
    </row>
    <row r="39" spans="1:91">
      <c r="A39" s="16">
        <v>7</v>
      </c>
      <c r="B39" s="2" t="s">
        <v>64</v>
      </c>
      <c r="C39" s="158"/>
      <c r="D39" s="158">
        <v>11</v>
      </c>
      <c r="E39" s="158"/>
      <c r="F39" s="158"/>
      <c r="G39" s="158"/>
      <c r="H39" s="162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70" t="str">
        <f t="shared" si="30"/>
        <v>-</v>
      </c>
      <c r="AC39" s="170" t="str">
        <f t="shared" si="30"/>
        <v>-</v>
      </c>
      <c r="AD39" s="170" t="str">
        <f t="shared" si="30"/>
        <v>-</v>
      </c>
      <c r="AE39" s="170" t="str">
        <f t="shared" si="30"/>
        <v>-</v>
      </c>
      <c r="AF39" s="170" t="str">
        <f t="shared" si="30"/>
        <v>-</v>
      </c>
      <c r="AG39" s="170" t="str">
        <f t="shared" si="30"/>
        <v>-</v>
      </c>
      <c r="AH39" s="170" t="str">
        <f t="shared" si="30"/>
        <v>-</v>
      </c>
      <c r="AI39" s="170" t="str">
        <f t="shared" si="30"/>
        <v>-</v>
      </c>
      <c r="AJ39" s="170" t="str">
        <f t="shared" si="30"/>
        <v>-</v>
      </c>
      <c r="AK39" s="170" t="str">
        <f t="shared" si="30"/>
        <v>-</v>
      </c>
      <c r="AL39" s="170" t="str">
        <f t="shared" si="30"/>
        <v>-</v>
      </c>
      <c r="AM39" s="170" t="str">
        <f t="shared" si="30"/>
        <v>-</v>
      </c>
      <c r="AO39" s="169" t="str">
        <f t="shared" si="31"/>
        <v>-</v>
      </c>
      <c r="AP39" s="169" t="str">
        <f t="shared" si="31"/>
        <v>-</v>
      </c>
      <c r="AQ39" s="169" t="str">
        <f t="shared" si="31"/>
        <v>-</v>
      </c>
      <c r="AR39" s="169" t="str">
        <f t="shared" si="31"/>
        <v>-</v>
      </c>
      <c r="AS39" s="169" t="str">
        <f t="shared" si="31"/>
        <v>-</v>
      </c>
      <c r="AT39" s="169" t="str">
        <f t="shared" si="31"/>
        <v>-</v>
      </c>
      <c r="AU39" s="169" t="str">
        <f t="shared" si="31"/>
        <v>-</v>
      </c>
      <c r="AV39" s="169" t="str">
        <f t="shared" si="31"/>
        <v>-</v>
      </c>
      <c r="AW39" s="169" t="str">
        <f t="shared" si="31"/>
        <v>-</v>
      </c>
      <c r="AX39" s="169" t="str">
        <f t="shared" si="31"/>
        <v>-</v>
      </c>
      <c r="AY39" s="169">
        <f t="shared" si="31"/>
        <v>1</v>
      </c>
      <c r="AZ39" s="169" t="str">
        <f t="shared" si="31"/>
        <v>-</v>
      </c>
      <c r="BB39" s="169" t="str">
        <f t="shared" si="32"/>
        <v>-</v>
      </c>
      <c r="BC39" s="169" t="str">
        <f t="shared" si="32"/>
        <v>-</v>
      </c>
      <c r="BD39" s="169" t="str">
        <f t="shared" si="32"/>
        <v>-</v>
      </c>
      <c r="BE39" s="169" t="str">
        <f t="shared" si="32"/>
        <v>-</v>
      </c>
      <c r="BF39" s="169" t="str">
        <f t="shared" si="32"/>
        <v>-</v>
      </c>
      <c r="BG39" s="169" t="str">
        <f t="shared" si="32"/>
        <v>-</v>
      </c>
      <c r="BH39" s="169" t="str">
        <f t="shared" si="32"/>
        <v>-</v>
      </c>
      <c r="BI39" s="169" t="str">
        <f t="shared" si="32"/>
        <v>-</v>
      </c>
      <c r="BJ39" s="169" t="str">
        <f t="shared" si="32"/>
        <v>-</v>
      </c>
      <c r="BK39" s="169" t="str">
        <f t="shared" si="32"/>
        <v>-</v>
      </c>
      <c r="BL39" s="169" t="str">
        <f t="shared" si="32"/>
        <v>-</v>
      </c>
      <c r="BM39" s="169" t="str">
        <f t="shared" si="32"/>
        <v>-</v>
      </c>
      <c r="BO39" s="169" t="str">
        <f t="shared" si="33"/>
        <v>-</v>
      </c>
      <c r="BP39" s="169" t="str">
        <f t="shared" si="33"/>
        <v>-</v>
      </c>
      <c r="BQ39" s="169" t="str">
        <f t="shared" si="33"/>
        <v>-</v>
      </c>
      <c r="BR39" s="169" t="str">
        <f t="shared" si="33"/>
        <v>-</v>
      </c>
      <c r="BS39" s="169" t="str">
        <f t="shared" si="33"/>
        <v>-</v>
      </c>
      <c r="BT39" s="169" t="str">
        <f t="shared" si="33"/>
        <v>-</v>
      </c>
      <c r="BU39" s="169" t="str">
        <f t="shared" si="33"/>
        <v>-</v>
      </c>
      <c r="BV39" s="169" t="str">
        <f t="shared" si="33"/>
        <v>-</v>
      </c>
      <c r="BW39" s="169" t="str">
        <f t="shared" si="33"/>
        <v>-</v>
      </c>
      <c r="BX39" s="169" t="str">
        <f t="shared" si="33"/>
        <v>-</v>
      </c>
      <c r="BY39" s="169" t="str">
        <f t="shared" si="33"/>
        <v>-</v>
      </c>
      <c r="BZ39" s="169" t="str">
        <f t="shared" si="33"/>
        <v>-</v>
      </c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</row>
    <row r="40" spans="1:91">
      <c r="A40" s="16">
        <v>8</v>
      </c>
      <c r="B40" s="2" t="s">
        <v>65</v>
      </c>
      <c r="C40" s="158">
        <v>3</v>
      </c>
      <c r="D40" s="158">
        <v>1.2</v>
      </c>
      <c r="E40" s="158"/>
      <c r="F40" s="158"/>
      <c r="G40" s="158" t="s">
        <v>253</v>
      </c>
      <c r="H40" s="162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70" t="str">
        <f t="shared" si="30"/>
        <v>-</v>
      </c>
      <c r="AC40" s="170" t="str">
        <f t="shared" si="30"/>
        <v>-</v>
      </c>
      <c r="AD40" s="170">
        <f t="shared" si="30"/>
        <v>1</v>
      </c>
      <c r="AE40" s="170" t="str">
        <f t="shared" si="30"/>
        <v>-</v>
      </c>
      <c r="AF40" s="170" t="str">
        <f t="shared" si="30"/>
        <v>-</v>
      </c>
      <c r="AG40" s="170" t="str">
        <f t="shared" si="30"/>
        <v>-</v>
      </c>
      <c r="AH40" s="170" t="str">
        <f t="shared" si="30"/>
        <v>-</v>
      </c>
      <c r="AI40" s="170" t="str">
        <f t="shared" si="30"/>
        <v>-</v>
      </c>
      <c r="AJ40" s="170" t="str">
        <f t="shared" si="30"/>
        <v>-</v>
      </c>
      <c r="AK40" s="170" t="str">
        <f t="shared" si="30"/>
        <v>-</v>
      </c>
      <c r="AL40" s="170" t="str">
        <f t="shared" si="30"/>
        <v>-</v>
      </c>
      <c r="AM40" s="170" t="str">
        <f t="shared" si="30"/>
        <v>-</v>
      </c>
      <c r="AO40" s="169">
        <f t="shared" si="31"/>
        <v>1</v>
      </c>
      <c r="AP40" s="169">
        <f t="shared" si="31"/>
        <v>1</v>
      </c>
      <c r="AQ40" s="169" t="str">
        <f t="shared" si="31"/>
        <v>-</v>
      </c>
      <c r="AR40" s="169" t="str">
        <f t="shared" si="31"/>
        <v>-</v>
      </c>
      <c r="AS40" s="169" t="str">
        <f t="shared" si="31"/>
        <v>-</v>
      </c>
      <c r="AT40" s="169" t="str">
        <f t="shared" si="31"/>
        <v>-</v>
      </c>
      <c r="AU40" s="169" t="str">
        <f t="shared" si="31"/>
        <v>-</v>
      </c>
      <c r="AV40" s="169" t="str">
        <f t="shared" si="31"/>
        <v>-</v>
      </c>
      <c r="AW40" s="169" t="str">
        <f t="shared" si="31"/>
        <v>-</v>
      </c>
      <c r="AX40" s="169" t="str">
        <f t="shared" si="31"/>
        <v>-</v>
      </c>
      <c r="AY40" s="169" t="str">
        <f t="shared" si="31"/>
        <v>-</v>
      </c>
      <c r="AZ40" s="169" t="str">
        <f t="shared" si="31"/>
        <v>-</v>
      </c>
      <c r="BB40" s="169" t="str">
        <f t="shared" si="32"/>
        <v>-</v>
      </c>
      <c r="BC40" s="169" t="str">
        <f t="shared" si="32"/>
        <v>-</v>
      </c>
      <c r="BD40" s="169" t="str">
        <f t="shared" si="32"/>
        <v>-</v>
      </c>
      <c r="BE40" s="169" t="str">
        <f t="shared" si="32"/>
        <v>-</v>
      </c>
      <c r="BF40" s="169" t="str">
        <f t="shared" si="32"/>
        <v>-</v>
      </c>
      <c r="BG40" s="169" t="str">
        <f t="shared" si="32"/>
        <v>-</v>
      </c>
      <c r="BH40" s="169" t="str">
        <f t="shared" si="32"/>
        <v>-</v>
      </c>
      <c r="BI40" s="169" t="str">
        <f t="shared" si="32"/>
        <v>-</v>
      </c>
      <c r="BJ40" s="169" t="str">
        <f t="shared" si="32"/>
        <v>-</v>
      </c>
      <c r="BK40" s="169" t="str">
        <f t="shared" si="32"/>
        <v>-</v>
      </c>
      <c r="BL40" s="169" t="str">
        <f t="shared" si="32"/>
        <v>-</v>
      </c>
      <c r="BM40" s="169" t="str">
        <f t="shared" si="32"/>
        <v>-</v>
      </c>
      <c r="BO40" s="169" t="str">
        <f t="shared" si="33"/>
        <v>-</v>
      </c>
      <c r="BP40" s="169" t="str">
        <f t="shared" si="33"/>
        <v>-</v>
      </c>
      <c r="BQ40" s="169" t="str">
        <f t="shared" si="33"/>
        <v>-</v>
      </c>
      <c r="BR40" s="169" t="str">
        <f t="shared" si="33"/>
        <v>-</v>
      </c>
      <c r="BS40" s="169" t="str">
        <f t="shared" si="33"/>
        <v>-</v>
      </c>
      <c r="BT40" s="169" t="str">
        <f t="shared" si="33"/>
        <v>-</v>
      </c>
      <c r="BU40" s="169" t="str">
        <f t="shared" si="33"/>
        <v>-</v>
      </c>
      <c r="BV40" s="169" t="str">
        <f t="shared" si="33"/>
        <v>-</v>
      </c>
      <c r="BW40" s="169" t="str">
        <f t="shared" si="33"/>
        <v>-</v>
      </c>
      <c r="BX40" s="169" t="str">
        <f t="shared" si="33"/>
        <v>-</v>
      </c>
      <c r="BY40" s="169" t="str">
        <f t="shared" si="33"/>
        <v>-</v>
      </c>
      <c r="BZ40" s="169" t="str">
        <f t="shared" si="33"/>
        <v>-</v>
      </c>
      <c r="CB40" s="169">
        <v>2</v>
      </c>
      <c r="CC40" s="169">
        <v>1</v>
      </c>
      <c r="CD40" s="169">
        <v>1</v>
      </c>
      <c r="CE40" s="169"/>
      <c r="CF40" s="169"/>
      <c r="CG40" s="169"/>
      <c r="CH40" s="169"/>
      <c r="CI40" s="169"/>
      <c r="CJ40" s="169"/>
      <c r="CK40" s="169"/>
      <c r="CL40" s="169"/>
      <c r="CM40" s="169"/>
    </row>
    <row r="41" spans="1:91">
      <c r="A41" s="16">
        <v>9</v>
      </c>
      <c r="B41" s="2" t="s">
        <v>66</v>
      </c>
      <c r="C41" s="158"/>
      <c r="D41" s="158" t="s">
        <v>254</v>
      </c>
      <c r="E41" s="158"/>
      <c r="F41" s="158"/>
      <c r="G41" s="158"/>
      <c r="H41" s="162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70" t="str">
        <f t="shared" si="30"/>
        <v>-</v>
      </c>
      <c r="AC41" s="170" t="str">
        <f t="shared" si="30"/>
        <v>-</v>
      </c>
      <c r="AD41" s="170" t="str">
        <f t="shared" si="30"/>
        <v>-</v>
      </c>
      <c r="AE41" s="170" t="str">
        <f t="shared" si="30"/>
        <v>-</v>
      </c>
      <c r="AF41" s="170" t="str">
        <f t="shared" si="30"/>
        <v>-</v>
      </c>
      <c r="AG41" s="170" t="str">
        <f t="shared" si="30"/>
        <v>-</v>
      </c>
      <c r="AH41" s="170" t="str">
        <f t="shared" si="30"/>
        <v>-</v>
      </c>
      <c r="AI41" s="170" t="str">
        <f t="shared" si="30"/>
        <v>-</v>
      </c>
      <c r="AJ41" s="170" t="str">
        <f t="shared" si="30"/>
        <v>-</v>
      </c>
      <c r="AK41" s="170" t="str">
        <f t="shared" si="30"/>
        <v>-</v>
      </c>
      <c r="AL41" s="170" t="str">
        <f t="shared" si="30"/>
        <v>-</v>
      </c>
      <c r="AM41" s="170" t="str">
        <f t="shared" si="30"/>
        <v>-</v>
      </c>
      <c r="AO41" s="169" t="str">
        <f t="shared" si="31"/>
        <v>-</v>
      </c>
      <c r="AP41" s="169" t="str">
        <f t="shared" si="31"/>
        <v>-</v>
      </c>
      <c r="AQ41" s="169" t="str">
        <f t="shared" si="31"/>
        <v>-</v>
      </c>
      <c r="AR41" s="169" t="str">
        <f t="shared" si="31"/>
        <v>-</v>
      </c>
      <c r="AS41" s="169" t="str">
        <f t="shared" si="31"/>
        <v>-</v>
      </c>
      <c r="AT41" s="169" t="str">
        <f t="shared" si="31"/>
        <v>-</v>
      </c>
      <c r="AU41" s="169" t="str">
        <f t="shared" si="31"/>
        <v>-</v>
      </c>
      <c r="AV41" s="169" t="str">
        <f t="shared" si="31"/>
        <v>-</v>
      </c>
      <c r="AW41" s="169" t="str">
        <f t="shared" si="31"/>
        <v>-</v>
      </c>
      <c r="AX41" s="169" t="str">
        <f t="shared" si="31"/>
        <v>-</v>
      </c>
      <c r="AY41" s="169" t="str">
        <f t="shared" si="31"/>
        <v>-</v>
      </c>
      <c r="AZ41" s="169" t="str">
        <f t="shared" si="31"/>
        <v>-</v>
      </c>
      <c r="BB41" s="169" t="str">
        <f t="shared" si="32"/>
        <v>-</v>
      </c>
      <c r="BC41" s="169" t="str">
        <f t="shared" si="32"/>
        <v>-</v>
      </c>
      <c r="BD41" s="169" t="str">
        <f t="shared" si="32"/>
        <v>-</v>
      </c>
      <c r="BE41" s="169" t="str">
        <f t="shared" si="32"/>
        <v>-</v>
      </c>
      <c r="BF41" s="169" t="str">
        <f t="shared" si="32"/>
        <v>-</v>
      </c>
      <c r="BG41" s="169" t="str">
        <f t="shared" si="32"/>
        <v>-</v>
      </c>
      <c r="BH41" s="169" t="str">
        <f t="shared" si="32"/>
        <v>-</v>
      </c>
      <c r="BI41" s="169" t="str">
        <f t="shared" si="32"/>
        <v>-</v>
      </c>
      <c r="BJ41" s="169" t="str">
        <f t="shared" si="32"/>
        <v>-</v>
      </c>
      <c r="BK41" s="169" t="str">
        <f t="shared" si="32"/>
        <v>-</v>
      </c>
      <c r="BL41" s="169" t="str">
        <f t="shared" si="32"/>
        <v>-</v>
      </c>
      <c r="BM41" s="169" t="str">
        <f t="shared" si="32"/>
        <v>-</v>
      </c>
      <c r="BO41" s="169" t="str">
        <f t="shared" si="33"/>
        <v>-</v>
      </c>
      <c r="BP41" s="169" t="str">
        <f t="shared" si="33"/>
        <v>-</v>
      </c>
      <c r="BQ41" s="169" t="str">
        <f t="shared" si="33"/>
        <v>-</v>
      </c>
      <c r="BR41" s="169" t="str">
        <f t="shared" si="33"/>
        <v>-</v>
      </c>
      <c r="BS41" s="169" t="str">
        <f t="shared" si="33"/>
        <v>-</v>
      </c>
      <c r="BT41" s="169" t="str">
        <f t="shared" si="33"/>
        <v>-</v>
      </c>
      <c r="BU41" s="169" t="str">
        <f t="shared" si="33"/>
        <v>-</v>
      </c>
      <c r="BV41" s="169" t="str">
        <f t="shared" si="33"/>
        <v>-</v>
      </c>
      <c r="BW41" s="169" t="str">
        <f t="shared" si="33"/>
        <v>-</v>
      </c>
      <c r="BX41" s="169" t="str">
        <f t="shared" si="33"/>
        <v>-</v>
      </c>
      <c r="BY41" s="169" t="str">
        <f t="shared" si="33"/>
        <v>-</v>
      </c>
      <c r="BZ41" s="169" t="str">
        <f t="shared" si="33"/>
        <v>-</v>
      </c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</row>
    <row r="42" spans="1:91">
      <c r="A42" s="16">
        <v>10</v>
      </c>
      <c r="B42" s="2" t="s">
        <v>67</v>
      </c>
      <c r="C42" s="158"/>
      <c r="D42" s="158">
        <v>6</v>
      </c>
      <c r="E42" s="158"/>
      <c r="F42" s="158"/>
      <c r="G42" s="158"/>
      <c r="H42" s="162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70" t="str">
        <f t="shared" si="30"/>
        <v>-</v>
      </c>
      <c r="AC42" s="170" t="str">
        <f t="shared" si="30"/>
        <v>-</v>
      </c>
      <c r="AD42" s="170" t="str">
        <f t="shared" si="30"/>
        <v>-</v>
      </c>
      <c r="AE42" s="170" t="str">
        <f t="shared" si="30"/>
        <v>-</v>
      </c>
      <c r="AF42" s="170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70" t="str">
        <f t="shared" si="35"/>
        <v>-</v>
      </c>
      <c r="AH42" s="170" t="str">
        <f t="shared" si="35"/>
        <v>-</v>
      </c>
      <c r="AI42" s="170" t="str">
        <f t="shared" si="35"/>
        <v>-</v>
      </c>
      <c r="AJ42" s="170" t="str">
        <f t="shared" si="35"/>
        <v>-</v>
      </c>
      <c r="AK42" s="170" t="str">
        <f t="shared" si="35"/>
        <v>-</v>
      </c>
      <c r="AL42" s="170" t="str">
        <f t="shared" si="35"/>
        <v>-</v>
      </c>
      <c r="AM42" s="170" t="str">
        <f t="shared" si="35"/>
        <v>-</v>
      </c>
      <c r="AO42" s="169" t="str">
        <f t="shared" si="31"/>
        <v>-</v>
      </c>
      <c r="AP42" s="169" t="str">
        <f t="shared" si="31"/>
        <v>-</v>
      </c>
      <c r="AQ42" s="169" t="str">
        <f t="shared" si="31"/>
        <v>-</v>
      </c>
      <c r="AR42" s="169" t="str">
        <f t="shared" si="31"/>
        <v>-</v>
      </c>
      <c r="AS42" s="169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69">
        <f t="shared" si="36"/>
        <v>1</v>
      </c>
      <c r="AU42" s="169" t="str">
        <f t="shared" si="36"/>
        <v>-</v>
      </c>
      <c r="AV42" s="169" t="str">
        <f t="shared" si="36"/>
        <v>-</v>
      </c>
      <c r="AW42" s="169" t="str">
        <f t="shared" si="36"/>
        <v>-</v>
      </c>
      <c r="AX42" s="169" t="str">
        <f t="shared" si="36"/>
        <v>-</v>
      </c>
      <c r="AY42" s="169" t="str">
        <f t="shared" si="36"/>
        <v>-</v>
      </c>
      <c r="AZ42" s="169" t="str">
        <f t="shared" si="36"/>
        <v>-</v>
      </c>
      <c r="BB42" s="169" t="str">
        <f t="shared" si="32"/>
        <v>-</v>
      </c>
      <c r="BC42" s="169" t="str">
        <f t="shared" si="32"/>
        <v>-</v>
      </c>
      <c r="BD42" s="169" t="str">
        <f t="shared" si="32"/>
        <v>-</v>
      </c>
      <c r="BE42" s="169" t="str">
        <f t="shared" si="32"/>
        <v>-</v>
      </c>
      <c r="BF42" s="169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69" t="str">
        <f t="shared" si="37"/>
        <v>-</v>
      </c>
      <c r="BH42" s="169" t="str">
        <f t="shared" si="37"/>
        <v>-</v>
      </c>
      <c r="BI42" s="169" t="str">
        <f t="shared" si="37"/>
        <v>-</v>
      </c>
      <c r="BJ42" s="169" t="str">
        <f t="shared" si="37"/>
        <v>-</v>
      </c>
      <c r="BK42" s="169" t="str">
        <f t="shared" si="37"/>
        <v>-</v>
      </c>
      <c r="BL42" s="169" t="str">
        <f t="shared" si="37"/>
        <v>-</v>
      </c>
      <c r="BM42" s="169" t="str">
        <f t="shared" si="37"/>
        <v>-</v>
      </c>
      <c r="BO42" s="169" t="str">
        <f t="shared" si="33"/>
        <v>-</v>
      </c>
      <c r="BP42" s="169" t="str">
        <f t="shared" si="33"/>
        <v>-</v>
      </c>
      <c r="BQ42" s="169" t="str">
        <f t="shared" si="33"/>
        <v>-</v>
      </c>
      <c r="BR42" s="169" t="str">
        <f t="shared" si="33"/>
        <v>-</v>
      </c>
      <c r="BS42" s="169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69" t="str">
        <f t="shared" si="38"/>
        <v>-</v>
      </c>
      <c r="BU42" s="169" t="str">
        <f t="shared" si="38"/>
        <v>-</v>
      </c>
      <c r="BV42" s="169" t="str">
        <f t="shared" si="38"/>
        <v>-</v>
      </c>
      <c r="BW42" s="169" t="str">
        <f t="shared" si="38"/>
        <v>-</v>
      </c>
      <c r="BX42" s="169" t="str">
        <f t="shared" si="38"/>
        <v>-</v>
      </c>
      <c r="BY42" s="169" t="str">
        <f t="shared" si="38"/>
        <v>-</v>
      </c>
      <c r="BZ42" s="169" t="str">
        <f t="shared" si="38"/>
        <v>-</v>
      </c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</row>
    <row r="43" spans="1:91">
      <c r="A43" s="16">
        <v>11</v>
      </c>
      <c r="B43" s="2" t="s">
        <v>68</v>
      </c>
      <c r="C43" s="158"/>
      <c r="D43" s="158">
        <v>11</v>
      </c>
      <c r="E43" s="158"/>
      <c r="F43" s="158"/>
      <c r="G43" s="158"/>
      <c r="H43" s="162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70" t="str">
        <f t="shared" si="35"/>
        <v>-</v>
      </c>
      <c r="AC43" s="170" t="str">
        <f t="shared" si="35"/>
        <v>-</v>
      </c>
      <c r="AD43" s="170" t="str">
        <f t="shared" si="35"/>
        <v>-</v>
      </c>
      <c r="AE43" s="170" t="str">
        <f t="shared" si="35"/>
        <v>-</v>
      </c>
      <c r="AF43" s="170" t="str">
        <f t="shared" si="35"/>
        <v>-</v>
      </c>
      <c r="AG43" s="170" t="str">
        <f t="shared" si="35"/>
        <v>-</v>
      </c>
      <c r="AH43" s="170" t="str">
        <f t="shared" si="35"/>
        <v>-</v>
      </c>
      <c r="AI43" s="170" t="str">
        <f t="shared" si="35"/>
        <v>-</v>
      </c>
      <c r="AJ43" s="170" t="str">
        <f t="shared" si="35"/>
        <v>-</v>
      </c>
      <c r="AK43" s="170" t="str">
        <f t="shared" si="35"/>
        <v>-</v>
      </c>
      <c r="AL43" s="170" t="str">
        <f t="shared" si="35"/>
        <v>-</v>
      </c>
      <c r="AM43" s="170" t="str">
        <f t="shared" si="35"/>
        <v>-</v>
      </c>
      <c r="AO43" s="169" t="str">
        <f t="shared" si="36"/>
        <v>-</v>
      </c>
      <c r="AP43" s="169" t="str">
        <f t="shared" si="36"/>
        <v>-</v>
      </c>
      <c r="AQ43" s="169" t="str">
        <f t="shared" si="36"/>
        <v>-</v>
      </c>
      <c r="AR43" s="169" t="str">
        <f t="shared" si="36"/>
        <v>-</v>
      </c>
      <c r="AS43" s="169" t="str">
        <f t="shared" si="36"/>
        <v>-</v>
      </c>
      <c r="AT43" s="169" t="str">
        <f t="shared" si="36"/>
        <v>-</v>
      </c>
      <c r="AU43" s="169" t="str">
        <f t="shared" si="36"/>
        <v>-</v>
      </c>
      <c r="AV43" s="169" t="str">
        <f t="shared" si="36"/>
        <v>-</v>
      </c>
      <c r="AW43" s="169" t="str">
        <f t="shared" si="36"/>
        <v>-</v>
      </c>
      <c r="AX43" s="169" t="str">
        <f t="shared" si="36"/>
        <v>-</v>
      </c>
      <c r="AY43" s="169">
        <f t="shared" si="36"/>
        <v>1</v>
      </c>
      <c r="AZ43" s="169" t="str">
        <f t="shared" si="36"/>
        <v>-</v>
      </c>
      <c r="BB43" s="169" t="str">
        <f t="shared" si="37"/>
        <v>-</v>
      </c>
      <c r="BC43" s="169" t="str">
        <f t="shared" si="37"/>
        <v>-</v>
      </c>
      <c r="BD43" s="169" t="str">
        <f t="shared" si="37"/>
        <v>-</v>
      </c>
      <c r="BE43" s="169" t="str">
        <f t="shared" si="37"/>
        <v>-</v>
      </c>
      <c r="BF43" s="169" t="str">
        <f t="shared" si="37"/>
        <v>-</v>
      </c>
      <c r="BG43" s="169" t="str">
        <f t="shared" si="37"/>
        <v>-</v>
      </c>
      <c r="BH43" s="169" t="str">
        <f t="shared" si="37"/>
        <v>-</v>
      </c>
      <c r="BI43" s="169" t="str">
        <f t="shared" si="37"/>
        <v>-</v>
      </c>
      <c r="BJ43" s="169" t="str">
        <f t="shared" si="37"/>
        <v>-</v>
      </c>
      <c r="BK43" s="169" t="str">
        <f t="shared" si="37"/>
        <v>-</v>
      </c>
      <c r="BL43" s="169" t="str">
        <f t="shared" si="37"/>
        <v>-</v>
      </c>
      <c r="BM43" s="169" t="str">
        <f t="shared" si="37"/>
        <v>-</v>
      </c>
      <c r="BO43" s="169" t="str">
        <f t="shared" si="38"/>
        <v>-</v>
      </c>
      <c r="BP43" s="169" t="str">
        <f t="shared" si="38"/>
        <v>-</v>
      </c>
      <c r="BQ43" s="169" t="str">
        <f t="shared" si="38"/>
        <v>-</v>
      </c>
      <c r="BR43" s="169" t="str">
        <f t="shared" si="38"/>
        <v>-</v>
      </c>
      <c r="BS43" s="169" t="str">
        <f t="shared" si="38"/>
        <v>-</v>
      </c>
      <c r="BT43" s="169" t="str">
        <f t="shared" si="38"/>
        <v>-</v>
      </c>
      <c r="BU43" s="169" t="str">
        <f t="shared" si="38"/>
        <v>-</v>
      </c>
      <c r="BV43" s="169" t="str">
        <f t="shared" si="38"/>
        <v>-</v>
      </c>
      <c r="BW43" s="169" t="str">
        <f t="shared" si="38"/>
        <v>-</v>
      </c>
      <c r="BX43" s="169" t="str">
        <f t="shared" si="38"/>
        <v>-</v>
      </c>
      <c r="BY43" s="169" t="str">
        <f t="shared" si="38"/>
        <v>-</v>
      </c>
      <c r="BZ43" s="169" t="str">
        <f t="shared" si="38"/>
        <v>-</v>
      </c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</row>
    <row r="44" spans="1:91">
      <c r="A44" s="17">
        <v>12</v>
      </c>
      <c r="B44" s="2" t="s">
        <v>69</v>
      </c>
      <c r="C44" s="158"/>
      <c r="D44" s="158">
        <v>6</v>
      </c>
      <c r="E44" s="158"/>
      <c r="F44" s="158">
        <v>6</v>
      </c>
      <c r="G44" s="158"/>
      <c r="H44" s="162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70" t="str">
        <f t="shared" si="35"/>
        <v>-</v>
      </c>
      <c r="AC44" s="170" t="str">
        <f t="shared" si="35"/>
        <v>-</v>
      </c>
      <c r="AD44" s="170" t="str">
        <f t="shared" si="35"/>
        <v>-</v>
      </c>
      <c r="AE44" s="170" t="str">
        <f t="shared" si="35"/>
        <v>-</v>
      </c>
      <c r="AF44" s="170" t="str">
        <f t="shared" si="35"/>
        <v>-</v>
      </c>
      <c r="AG44" s="170" t="str">
        <f t="shared" si="35"/>
        <v>-</v>
      </c>
      <c r="AH44" s="170" t="str">
        <f t="shared" si="35"/>
        <v>-</v>
      </c>
      <c r="AI44" s="170" t="str">
        <f t="shared" si="35"/>
        <v>-</v>
      </c>
      <c r="AJ44" s="170" t="str">
        <f t="shared" si="35"/>
        <v>-</v>
      </c>
      <c r="AK44" s="170" t="str">
        <f t="shared" si="35"/>
        <v>-</v>
      </c>
      <c r="AL44" s="170" t="str">
        <f t="shared" si="35"/>
        <v>-</v>
      </c>
      <c r="AM44" s="170" t="str">
        <f t="shared" si="35"/>
        <v>-</v>
      </c>
      <c r="AO44" s="169" t="str">
        <f t="shared" si="36"/>
        <v>-</v>
      </c>
      <c r="AP44" s="169" t="str">
        <f t="shared" si="36"/>
        <v>-</v>
      </c>
      <c r="AQ44" s="169" t="str">
        <f t="shared" si="36"/>
        <v>-</v>
      </c>
      <c r="AR44" s="169" t="str">
        <f t="shared" si="36"/>
        <v>-</v>
      </c>
      <c r="AS44" s="169" t="str">
        <f t="shared" si="36"/>
        <v>-</v>
      </c>
      <c r="AT44" s="169">
        <f t="shared" si="36"/>
        <v>1</v>
      </c>
      <c r="AU44" s="169" t="str">
        <f t="shared" si="36"/>
        <v>-</v>
      </c>
      <c r="AV44" s="169" t="str">
        <f t="shared" si="36"/>
        <v>-</v>
      </c>
      <c r="AW44" s="169" t="str">
        <f t="shared" si="36"/>
        <v>-</v>
      </c>
      <c r="AX44" s="169" t="str">
        <f t="shared" si="36"/>
        <v>-</v>
      </c>
      <c r="AY44" s="169" t="str">
        <f t="shared" si="36"/>
        <v>-</v>
      </c>
      <c r="AZ44" s="169" t="str">
        <f t="shared" si="36"/>
        <v>-</v>
      </c>
      <c r="BB44" s="169" t="str">
        <f t="shared" si="37"/>
        <v>-</v>
      </c>
      <c r="BC44" s="169" t="str">
        <f t="shared" si="37"/>
        <v>-</v>
      </c>
      <c r="BD44" s="169" t="str">
        <f t="shared" si="37"/>
        <v>-</v>
      </c>
      <c r="BE44" s="169" t="str">
        <f t="shared" si="37"/>
        <v>-</v>
      </c>
      <c r="BF44" s="169" t="str">
        <f t="shared" si="37"/>
        <v>-</v>
      </c>
      <c r="BG44" s="169" t="str">
        <f t="shared" si="37"/>
        <v>-</v>
      </c>
      <c r="BH44" s="169" t="str">
        <f t="shared" si="37"/>
        <v>-</v>
      </c>
      <c r="BI44" s="169" t="str">
        <f t="shared" si="37"/>
        <v>-</v>
      </c>
      <c r="BJ44" s="169" t="str">
        <f t="shared" si="37"/>
        <v>-</v>
      </c>
      <c r="BK44" s="169" t="str">
        <f t="shared" si="37"/>
        <v>-</v>
      </c>
      <c r="BL44" s="169" t="str">
        <f t="shared" si="37"/>
        <v>-</v>
      </c>
      <c r="BM44" s="169" t="str">
        <f t="shared" si="37"/>
        <v>-</v>
      </c>
      <c r="BO44" s="169" t="str">
        <f t="shared" si="38"/>
        <v>-</v>
      </c>
      <c r="BP44" s="169" t="str">
        <f t="shared" si="38"/>
        <v>-</v>
      </c>
      <c r="BQ44" s="169" t="str">
        <f t="shared" si="38"/>
        <v>-</v>
      </c>
      <c r="BR44" s="169" t="str">
        <f t="shared" si="38"/>
        <v>-</v>
      </c>
      <c r="BS44" s="169" t="str">
        <f t="shared" si="38"/>
        <v>-</v>
      </c>
      <c r="BT44" s="169">
        <f t="shared" si="38"/>
        <v>1</v>
      </c>
      <c r="BU44" s="169" t="str">
        <f t="shared" si="38"/>
        <v>-</v>
      </c>
      <c r="BV44" s="169" t="str">
        <f t="shared" si="38"/>
        <v>-</v>
      </c>
      <c r="BW44" s="169" t="str">
        <f t="shared" si="38"/>
        <v>-</v>
      </c>
      <c r="BX44" s="169" t="str">
        <f t="shared" si="38"/>
        <v>-</v>
      </c>
      <c r="BY44" s="169" t="str">
        <f t="shared" si="38"/>
        <v>-</v>
      </c>
      <c r="BZ44" s="169" t="str">
        <f t="shared" si="38"/>
        <v>-</v>
      </c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</row>
    <row r="45" spans="1:91">
      <c r="A45" s="17">
        <v>13</v>
      </c>
      <c r="B45" s="2" t="s">
        <v>70</v>
      </c>
      <c r="C45" s="158"/>
      <c r="D45" s="158">
        <v>10</v>
      </c>
      <c r="E45" s="158"/>
      <c r="F45" s="158"/>
      <c r="G45" s="158"/>
      <c r="H45" s="162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70" t="str">
        <f t="shared" si="35"/>
        <v>-</v>
      </c>
      <c r="AC45" s="170" t="str">
        <f t="shared" si="35"/>
        <v>-</v>
      </c>
      <c r="AD45" s="170" t="str">
        <f t="shared" si="35"/>
        <v>-</v>
      </c>
      <c r="AE45" s="170" t="str">
        <f t="shared" si="35"/>
        <v>-</v>
      </c>
      <c r="AF45" s="170" t="str">
        <f t="shared" si="35"/>
        <v>-</v>
      </c>
      <c r="AG45" s="170" t="str">
        <f t="shared" si="35"/>
        <v>-</v>
      </c>
      <c r="AH45" s="170" t="str">
        <f t="shared" si="35"/>
        <v>-</v>
      </c>
      <c r="AI45" s="170" t="str">
        <f t="shared" si="35"/>
        <v>-</v>
      </c>
      <c r="AJ45" s="170" t="str">
        <f t="shared" si="35"/>
        <v>-</v>
      </c>
      <c r="AK45" s="170" t="str">
        <f t="shared" si="35"/>
        <v>-</v>
      </c>
      <c r="AL45" s="170" t="str">
        <f t="shared" si="35"/>
        <v>-</v>
      </c>
      <c r="AM45" s="170" t="str">
        <f t="shared" si="35"/>
        <v>-</v>
      </c>
      <c r="AO45" s="169" t="str">
        <f t="shared" si="36"/>
        <v>-</v>
      </c>
      <c r="AP45" s="169" t="str">
        <f t="shared" si="36"/>
        <v>-</v>
      </c>
      <c r="AQ45" s="169" t="str">
        <f t="shared" si="36"/>
        <v>-</v>
      </c>
      <c r="AR45" s="169" t="str">
        <f t="shared" si="36"/>
        <v>-</v>
      </c>
      <c r="AS45" s="169" t="str">
        <f t="shared" si="36"/>
        <v>-</v>
      </c>
      <c r="AT45" s="169" t="str">
        <f t="shared" si="36"/>
        <v>-</v>
      </c>
      <c r="AU45" s="169" t="str">
        <f t="shared" si="36"/>
        <v>-</v>
      </c>
      <c r="AV45" s="169" t="str">
        <f t="shared" si="36"/>
        <v>-</v>
      </c>
      <c r="AW45" s="169" t="str">
        <f t="shared" si="36"/>
        <v>-</v>
      </c>
      <c r="AX45" s="169">
        <f t="shared" si="36"/>
        <v>1</v>
      </c>
      <c r="AY45" s="169" t="str">
        <f t="shared" si="36"/>
        <v>-</v>
      </c>
      <c r="AZ45" s="169" t="str">
        <f t="shared" si="36"/>
        <v>-</v>
      </c>
      <c r="BB45" s="169" t="str">
        <f t="shared" si="37"/>
        <v>-</v>
      </c>
      <c r="BC45" s="169" t="str">
        <f t="shared" si="37"/>
        <v>-</v>
      </c>
      <c r="BD45" s="169" t="str">
        <f t="shared" si="37"/>
        <v>-</v>
      </c>
      <c r="BE45" s="169" t="str">
        <f t="shared" si="37"/>
        <v>-</v>
      </c>
      <c r="BF45" s="169" t="str">
        <f t="shared" si="37"/>
        <v>-</v>
      </c>
      <c r="BG45" s="169" t="str">
        <f t="shared" si="37"/>
        <v>-</v>
      </c>
      <c r="BH45" s="169" t="str">
        <f t="shared" si="37"/>
        <v>-</v>
      </c>
      <c r="BI45" s="169" t="str">
        <f t="shared" si="37"/>
        <v>-</v>
      </c>
      <c r="BJ45" s="169" t="str">
        <f t="shared" si="37"/>
        <v>-</v>
      </c>
      <c r="BK45" s="169" t="str">
        <f t="shared" si="37"/>
        <v>-</v>
      </c>
      <c r="BL45" s="169" t="str">
        <f t="shared" si="37"/>
        <v>-</v>
      </c>
      <c r="BM45" s="169" t="str">
        <f t="shared" si="37"/>
        <v>-</v>
      </c>
      <c r="BO45" s="169" t="str">
        <f t="shared" si="38"/>
        <v>-</v>
      </c>
      <c r="BP45" s="169" t="str">
        <f t="shared" si="38"/>
        <v>-</v>
      </c>
      <c r="BQ45" s="169" t="str">
        <f t="shared" si="38"/>
        <v>-</v>
      </c>
      <c r="BR45" s="169" t="str">
        <f t="shared" si="38"/>
        <v>-</v>
      </c>
      <c r="BS45" s="169" t="str">
        <f t="shared" si="38"/>
        <v>-</v>
      </c>
      <c r="BT45" s="169" t="str">
        <f t="shared" si="38"/>
        <v>-</v>
      </c>
      <c r="BU45" s="169" t="str">
        <f t="shared" si="38"/>
        <v>-</v>
      </c>
      <c r="BV45" s="169" t="str">
        <f t="shared" si="38"/>
        <v>-</v>
      </c>
      <c r="BW45" s="169" t="str">
        <f t="shared" si="38"/>
        <v>-</v>
      </c>
      <c r="BX45" s="169" t="str">
        <f t="shared" si="38"/>
        <v>-</v>
      </c>
      <c r="BY45" s="169" t="str">
        <f t="shared" si="38"/>
        <v>-</v>
      </c>
      <c r="BZ45" s="169" t="str">
        <f t="shared" si="38"/>
        <v>-</v>
      </c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</row>
    <row r="46" spans="1:91">
      <c r="A46" s="17">
        <v>14</v>
      </c>
      <c r="B46" s="58" t="s">
        <v>71</v>
      </c>
      <c r="C46" s="158"/>
      <c r="D46" s="158">
        <v>7</v>
      </c>
      <c r="E46" s="158"/>
      <c r="F46" s="158"/>
      <c r="G46" s="158"/>
      <c r="H46" s="162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70" t="str">
        <f t="shared" si="35"/>
        <v>-</v>
      </c>
      <c r="AC46" s="170" t="str">
        <f t="shared" si="35"/>
        <v>-</v>
      </c>
      <c r="AD46" s="170" t="str">
        <f t="shared" si="35"/>
        <v>-</v>
      </c>
      <c r="AE46" s="170" t="str">
        <f t="shared" si="35"/>
        <v>-</v>
      </c>
      <c r="AF46" s="170" t="str">
        <f t="shared" si="35"/>
        <v>-</v>
      </c>
      <c r="AG46" s="170" t="str">
        <f t="shared" si="35"/>
        <v>-</v>
      </c>
      <c r="AH46" s="170" t="str">
        <f t="shared" si="35"/>
        <v>-</v>
      </c>
      <c r="AI46" s="170" t="str">
        <f t="shared" si="35"/>
        <v>-</v>
      </c>
      <c r="AJ46" s="170" t="str">
        <f t="shared" si="35"/>
        <v>-</v>
      </c>
      <c r="AK46" s="170" t="str">
        <f t="shared" si="35"/>
        <v>-</v>
      </c>
      <c r="AL46" s="170" t="str">
        <f t="shared" si="35"/>
        <v>-</v>
      </c>
      <c r="AM46" s="170" t="str">
        <f t="shared" si="35"/>
        <v>-</v>
      </c>
      <c r="AO46" s="169" t="str">
        <f t="shared" si="36"/>
        <v>-</v>
      </c>
      <c r="AP46" s="169" t="str">
        <f t="shared" si="36"/>
        <v>-</v>
      </c>
      <c r="AQ46" s="169" t="str">
        <f t="shared" si="36"/>
        <v>-</v>
      </c>
      <c r="AR46" s="169" t="str">
        <f t="shared" si="36"/>
        <v>-</v>
      </c>
      <c r="AS46" s="169" t="str">
        <f t="shared" si="36"/>
        <v>-</v>
      </c>
      <c r="AT46" s="169" t="str">
        <f t="shared" si="36"/>
        <v>-</v>
      </c>
      <c r="AU46" s="169">
        <f t="shared" si="36"/>
        <v>1</v>
      </c>
      <c r="AV46" s="169" t="str">
        <f t="shared" si="36"/>
        <v>-</v>
      </c>
      <c r="AW46" s="169" t="str">
        <f t="shared" si="36"/>
        <v>-</v>
      </c>
      <c r="AX46" s="169" t="str">
        <f t="shared" si="36"/>
        <v>-</v>
      </c>
      <c r="AY46" s="169" t="str">
        <f t="shared" si="36"/>
        <v>-</v>
      </c>
      <c r="AZ46" s="169" t="str">
        <f t="shared" si="36"/>
        <v>-</v>
      </c>
      <c r="BB46" s="169" t="str">
        <f t="shared" si="37"/>
        <v>-</v>
      </c>
      <c r="BC46" s="169" t="str">
        <f t="shared" si="37"/>
        <v>-</v>
      </c>
      <c r="BD46" s="169" t="str">
        <f t="shared" si="37"/>
        <v>-</v>
      </c>
      <c r="BE46" s="169" t="str">
        <f t="shared" si="37"/>
        <v>-</v>
      </c>
      <c r="BF46" s="169" t="str">
        <f t="shared" si="37"/>
        <v>-</v>
      </c>
      <c r="BG46" s="169" t="str">
        <f t="shared" si="37"/>
        <v>-</v>
      </c>
      <c r="BH46" s="169" t="str">
        <f t="shared" si="37"/>
        <v>-</v>
      </c>
      <c r="BI46" s="169" t="str">
        <f t="shared" si="37"/>
        <v>-</v>
      </c>
      <c r="BJ46" s="169" t="str">
        <f t="shared" si="37"/>
        <v>-</v>
      </c>
      <c r="BK46" s="169" t="str">
        <f t="shared" si="37"/>
        <v>-</v>
      </c>
      <c r="BL46" s="169" t="str">
        <f t="shared" si="37"/>
        <v>-</v>
      </c>
      <c r="BM46" s="169" t="str">
        <f t="shared" si="37"/>
        <v>-</v>
      </c>
      <c r="BO46" s="169" t="str">
        <f t="shared" si="38"/>
        <v>-</v>
      </c>
      <c r="BP46" s="169" t="str">
        <f t="shared" si="38"/>
        <v>-</v>
      </c>
      <c r="BQ46" s="169" t="str">
        <f t="shared" si="38"/>
        <v>-</v>
      </c>
      <c r="BR46" s="169" t="str">
        <f t="shared" si="38"/>
        <v>-</v>
      </c>
      <c r="BS46" s="169" t="str">
        <f t="shared" si="38"/>
        <v>-</v>
      </c>
      <c r="BT46" s="169" t="str">
        <f t="shared" si="38"/>
        <v>-</v>
      </c>
      <c r="BU46" s="169" t="str">
        <f t="shared" si="38"/>
        <v>-</v>
      </c>
      <c r="BV46" s="169" t="str">
        <f t="shared" si="38"/>
        <v>-</v>
      </c>
      <c r="BW46" s="169" t="str">
        <f t="shared" si="38"/>
        <v>-</v>
      </c>
      <c r="BX46" s="169" t="str">
        <f t="shared" si="38"/>
        <v>-</v>
      </c>
      <c r="BY46" s="169" t="str">
        <f t="shared" si="38"/>
        <v>-</v>
      </c>
      <c r="BZ46" s="169" t="str">
        <f t="shared" si="38"/>
        <v>-</v>
      </c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</row>
    <row r="47" spans="1:91">
      <c r="A47" s="17">
        <v>15</v>
      </c>
      <c r="B47" s="2" t="s">
        <v>72</v>
      </c>
      <c r="C47" s="158">
        <v>9</v>
      </c>
      <c r="D47" s="158">
        <v>8</v>
      </c>
      <c r="E47" s="158"/>
      <c r="F47" s="158"/>
      <c r="G47" s="176"/>
      <c r="H47" s="162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70" t="str">
        <f t="shared" si="35"/>
        <v>-</v>
      </c>
      <c r="AC47" s="170" t="str">
        <f t="shared" si="35"/>
        <v>-</v>
      </c>
      <c r="AD47" s="170" t="str">
        <f t="shared" si="35"/>
        <v>-</v>
      </c>
      <c r="AE47" s="170" t="str">
        <f t="shared" si="35"/>
        <v>-</v>
      </c>
      <c r="AF47" s="170" t="str">
        <f t="shared" si="35"/>
        <v>-</v>
      </c>
      <c r="AG47" s="170" t="str">
        <f t="shared" si="35"/>
        <v>-</v>
      </c>
      <c r="AH47" s="170" t="str">
        <f t="shared" si="35"/>
        <v>-</v>
      </c>
      <c r="AI47" s="170" t="str">
        <f t="shared" si="35"/>
        <v>-</v>
      </c>
      <c r="AJ47" s="170">
        <f t="shared" si="35"/>
        <v>1</v>
      </c>
      <c r="AK47" s="170" t="str">
        <f t="shared" si="35"/>
        <v>-</v>
      </c>
      <c r="AL47" s="170" t="str">
        <f t="shared" si="35"/>
        <v>-</v>
      </c>
      <c r="AM47" s="170" t="str">
        <f t="shared" si="35"/>
        <v>-</v>
      </c>
      <c r="AO47" s="169" t="str">
        <f t="shared" si="36"/>
        <v>-</v>
      </c>
      <c r="AP47" s="169" t="str">
        <f t="shared" si="36"/>
        <v>-</v>
      </c>
      <c r="AQ47" s="169" t="str">
        <f t="shared" si="36"/>
        <v>-</v>
      </c>
      <c r="AR47" s="169" t="str">
        <f t="shared" si="36"/>
        <v>-</v>
      </c>
      <c r="AS47" s="169" t="str">
        <f t="shared" si="36"/>
        <v>-</v>
      </c>
      <c r="AT47" s="169" t="str">
        <f t="shared" si="36"/>
        <v>-</v>
      </c>
      <c r="AU47" s="169" t="str">
        <f t="shared" si="36"/>
        <v>-</v>
      </c>
      <c r="AV47" s="169">
        <f t="shared" si="36"/>
        <v>1</v>
      </c>
      <c r="AW47" s="169" t="str">
        <f t="shared" si="36"/>
        <v>-</v>
      </c>
      <c r="AX47" s="169" t="str">
        <f t="shared" si="36"/>
        <v>-</v>
      </c>
      <c r="AY47" s="169" t="str">
        <f t="shared" si="36"/>
        <v>-</v>
      </c>
      <c r="AZ47" s="169" t="str">
        <f t="shared" si="36"/>
        <v>-</v>
      </c>
      <c r="BB47" s="169" t="str">
        <f t="shared" si="37"/>
        <v>-</v>
      </c>
      <c r="BC47" s="169" t="str">
        <f t="shared" si="37"/>
        <v>-</v>
      </c>
      <c r="BD47" s="169" t="str">
        <f t="shared" si="37"/>
        <v>-</v>
      </c>
      <c r="BE47" s="169" t="str">
        <f t="shared" si="37"/>
        <v>-</v>
      </c>
      <c r="BF47" s="169" t="str">
        <f t="shared" si="37"/>
        <v>-</v>
      </c>
      <c r="BG47" s="169" t="str">
        <f t="shared" si="37"/>
        <v>-</v>
      </c>
      <c r="BH47" s="169" t="str">
        <f t="shared" si="37"/>
        <v>-</v>
      </c>
      <c r="BI47" s="169" t="str">
        <f t="shared" si="37"/>
        <v>-</v>
      </c>
      <c r="BJ47" s="169" t="str">
        <f t="shared" si="37"/>
        <v>-</v>
      </c>
      <c r="BK47" s="169" t="str">
        <f t="shared" si="37"/>
        <v>-</v>
      </c>
      <c r="BL47" s="169" t="str">
        <f t="shared" si="37"/>
        <v>-</v>
      </c>
      <c r="BM47" s="169" t="str">
        <f t="shared" si="37"/>
        <v>-</v>
      </c>
      <c r="BO47" s="169" t="str">
        <f t="shared" si="38"/>
        <v>-</v>
      </c>
      <c r="BP47" s="169" t="str">
        <f t="shared" si="38"/>
        <v>-</v>
      </c>
      <c r="BQ47" s="169" t="str">
        <f t="shared" si="38"/>
        <v>-</v>
      </c>
      <c r="BR47" s="169" t="str">
        <f t="shared" si="38"/>
        <v>-</v>
      </c>
      <c r="BS47" s="169" t="str">
        <f t="shared" si="38"/>
        <v>-</v>
      </c>
      <c r="BT47" s="169" t="str">
        <f t="shared" si="38"/>
        <v>-</v>
      </c>
      <c r="BU47" s="169" t="str">
        <f t="shared" si="38"/>
        <v>-</v>
      </c>
      <c r="BV47" s="169" t="str">
        <f t="shared" si="38"/>
        <v>-</v>
      </c>
      <c r="BW47" s="169" t="str">
        <f t="shared" si="38"/>
        <v>-</v>
      </c>
      <c r="BX47" s="169" t="str">
        <f t="shared" si="38"/>
        <v>-</v>
      </c>
      <c r="BY47" s="169" t="str">
        <f t="shared" si="38"/>
        <v>-</v>
      </c>
      <c r="BZ47" s="169" t="str">
        <f t="shared" si="38"/>
        <v>-</v>
      </c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</row>
    <row r="48" spans="1:91">
      <c r="A48" s="17">
        <v>16</v>
      </c>
      <c r="B48" s="2" t="s">
        <v>73</v>
      </c>
      <c r="C48" s="158"/>
      <c r="D48" s="163">
        <v>6</v>
      </c>
      <c r="E48" s="158"/>
      <c r="F48" s="158"/>
      <c r="G48" s="158"/>
      <c r="H48" s="162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70" t="str">
        <f t="shared" si="35"/>
        <v>-</v>
      </c>
      <c r="AC48" s="170" t="str">
        <f t="shared" si="35"/>
        <v>-</v>
      </c>
      <c r="AD48" s="170" t="str">
        <f t="shared" si="35"/>
        <v>-</v>
      </c>
      <c r="AE48" s="170" t="str">
        <f t="shared" si="35"/>
        <v>-</v>
      </c>
      <c r="AF48" s="170" t="str">
        <f t="shared" si="35"/>
        <v>-</v>
      </c>
      <c r="AG48" s="170" t="str">
        <f t="shared" si="35"/>
        <v>-</v>
      </c>
      <c r="AH48" s="170" t="str">
        <f t="shared" si="35"/>
        <v>-</v>
      </c>
      <c r="AI48" s="170" t="str">
        <f t="shared" si="35"/>
        <v>-</v>
      </c>
      <c r="AJ48" s="170" t="str">
        <f t="shared" si="35"/>
        <v>-</v>
      </c>
      <c r="AK48" s="170" t="str">
        <f t="shared" si="35"/>
        <v>-</v>
      </c>
      <c r="AL48" s="170" t="str">
        <f t="shared" si="35"/>
        <v>-</v>
      </c>
      <c r="AM48" s="170" t="str">
        <f t="shared" si="35"/>
        <v>-</v>
      </c>
      <c r="AO48" s="169" t="str">
        <f t="shared" si="36"/>
        <v>-</v>
      </c>
      <c r="AP48" s="169" t="str">
        <f t="shared" si="36"/>
        <v>-</v>
      </c>
      <c r="AQ48" s="169" t="str">
        <f t="shared" si="36"/>
        <v>-</v>
      </c>
      <c r="AR48" s="169" t="str">
        <f t="shared" si="36"/>
        <v>-</v>
      </c>
      <c r="AS48" s="169" t="str">
        <f t="shared" si="36"/>
        <v>-</v>
      </c>
      <c r="AT48" s="169">
        <f t="shared" si="36"/>
        <v>1</v>
      </c>
      <c r="AU48" s="169" t="str">
        <f t="shared" si="36"/>
        <v>-</v>
      </c>
      <c r="AV48" s="169" t="str">
        <f t="shared" si="36"/>
        <v>-</v>
      </c>
      <c r="AW48" s="169" t="str">
        <f t="shared" si="36"/>
        <v>-</v>
      </c>
      <c r="AX48" s="169" t="str">
        <f t="shared" si="36"/>
        <v>-</v>
      </c>
      <c r="AY48" s="169" t="str">
        <f t="shared" si="36"/>
        <v>-</v>
      </c>
      <c r="AZ48" s="169" t="str">
        <f t="shared" si="36"/>
        <v>-</v>
      </c>
      <c r="BB48" s="169" t="str">
        <f t="shared" si="37"/>
        <v>-</v>
      </c>
      <c r="BC48" s="169" t="str">
        <f t="shared" si="37"/>
        <v>-</v>
      </c>
      <c r="BD48" s="169" t="str">
        <f t="shared" si="37"/>
        <v>-</v>
      </c>
      <c r="BE48" s="169" t="str">
        <f t="shared" si="37"/>
        <v>-</v>
      </c>
      <c r="BF48" s="169" t="str">
        <f t="shared" si="37"/>
        <v>-</v>
      </c>
      <c r="BG48" s="169" t="str">
        <f t="shared" si="37"/>
        <v>-</v>
      </c>
      <c r="BH48" s="169" t="str">
        <f t="shared" si="37"/>
        <v>-</v>
      </c>
      <c r="BI48" s="169" t="str">
        <f t="shared" si="37"/>
        <v>-</v>
      </c>
      <c r="BJ48" s="169" t="str">
        <f t="shared" si="37"/>
        <v>-</v>
      </c>
      <c r="BK48" s="169" t="str">
        <f t="shared" si="37"/>
        <v>-</v>
      </c>
      <c r="BL48" s="169" t="str">
        <f t="shared" si="37"/>
        <v>-</v>
      </c>
      <c r="BM48" s="169" t="str">
        <f t="shared" si="37"/>
        <v>-</v>
      </c>
      <c r="BO48" s="169" t="str">
        <f t="shared" si="38"/>
        <v>-</v>
      </c>
      <c r="BP48" s="169" t="str">
        <f t="shared" si="38"/>
        <v>-</v>
      </c>
      <c r="BQ48" s="169" t="str">
        <f t="shared" si="38"/>
        <v>-</v>
      </c>
      <c r="BR48" s="169" t="str">
        <f t="shared" si="38"/>
        <v>-</v>
      </c>
      <c r="BS48" s="169" t="str">
        <f t="shared" si="38"/>
        <v>-</v>
      </c>
      <c r="BT48" s="169" t="str">
        <f t="shared" si="38"/>
        <v>-</v>
      </c>
      <c r="BU48" s="169" t="str">
        <f t="shared" si="38"/>
        <v>-</v>
      </c>
      <c r="BV48" s="169" t="str">
        <f t="shared" si="38"/>
        <v>-</v>
      </c>
      <c r="BW48" s="169" t="str">
        <f t="shared" si="38"/>
        <v>-</v>
      </c>
      <c r="BX48" s="169" t="str">
        <f t="shared" si="38"/>
        <v>-</v>
      </c>
      <c r="BY48" s="169" t="str">
        <f t="shared" si="38"/>
        <v>-</v>
      </c>
      <c r="BZ48" s="169" t="str">
        <f t="shared" si="38"/>
        <v>-</v>
      </c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</row>
    <row r="49" spans="1:91">
      <c r="A49" s="17">
        <v>17</v>
      </c>
      <c r="B49" s="2" t="s">
        <v>74</v>
      </c>
      <c r="C49" s="158">
        <v>9</v>
      </c>
      <c r="D49" s="158"/>
      <c r="E49" s="158">
        <v>9</v>
      </c>
      <c r="F49" s="158"/>
      <c r="G49" s="158"/>
      <c r="H49" s="162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70" t="str">
        <f t="shared" si="35"/>
        <v>-</v>
      </c>
      <c r="AC49" s="170" t="str">
        <f t="shared" si="35"/>
        <v>-</v>
      </c>
      <c r="AD49" s="170" t="str">
        <f t="shared" si="35"/>
        <v>-</v>
      </c>
      <c r="AE49" s="170" t="str">
        <f t="shared" si="35"/>
        <v>-</v>
      </c>
      <c r="AF49" s="170" t="str">
        <f t="shared" si="35"/>
        <v>-</v>
      </c>
      <c r="AG49" s="170" t="str">
        <f t="shared" si="35"/>
        <v>-</v>
      </c>
      <c r="AH49" s="170" t="str">
        <f t="shared" si="35"/>
        <v>-</v>
      </c>
      <c r="AI49" s="170" t="str">
        <f t="shared" si="35"/>
        <v>-</v>
      </c>
      <c r="AJ49" s="170">
        <f t="shared" si="35"/>
        <v>1</v>
      </c>
      <c r="AK49" s="170" t="str">
        <f t="shared" si="35"/>
        <v>-</v>
      </c>
      <c r="AL49" s="170" t="str">
        <f t="shared" si="35"/>
        <v>-</v>
      </c>
      <c r="AM49" s="170" t="str">
        <f t="shared" si="35"/>
        <v>-</v>
      </c>
      <c r="AO49" s="169" t="str">
        <f t="shared" si="36"/>
        <v>-</v>
      </c>
      <c r="AP49" s="169" t="str">
        <f t="shared" si="36"/>
        <v>-</v>
      </c>
      <c r="AQ49" s="169" t="str">
        <f t="shared" si="36"/>
        <v>-</v>
      </c>
      <c r="AR49" s="169" t="str">
        <f t="shared" si="36"/>
        <v>-</v>
      </c>
      <c r="AS49" s="169" t="str">
        <f t="shared" si="36"/>
        <v>-</v>
      </c>
      <c r="AT49" s="169" t="str">
        <f t="shared" si="36"/>
        <v>-</v>
      </c>
      <c r="AU49" s="169" t="str">
        <f t="shared" si="36"/>
        <v>-</v>
      </c>
      <c r="AV49" s="169" t="str">
        <f t="shared" si="36"/>
        <v>-</v>
      </c>
      <c r="AW49" s="169" t="str">
        <f t="shared" si="36"/>
        <v>-</v>
      </c>
      <c r="AX49" s="169" t="str">
        <f t="shared" si="36"/>
        <v>-</v>
      </c>
      <c r="AY49" s="169" t="str">
        <f t="shared" si="36"/>
        <v>-</v>
      </c>
      <c r="AZ49" s="169" t="str">
        <f t="shared" si="36"/>
        <v>-</v>
      </c>
      <c r="BB49" s="169" t="str">
        <f t="shared" si="37"/>
        <v>-</v>
      </c>
      <c r="BC49" s="169" t="str">
        <f t="shared" si="37"/>
        <v>-</v>
      </c>
      <c r="BD49" s="169" t="str">
        <f t="shared" si="37"/>
        <v>-</v>
      </c>
      <c r="BE49" s="169" t="str">
        <f t="shared" si="37"/>
        <v>-</v>
      </c>
      <c r="BF49" s="169" t="str">
        <f t="shared" si="37"/>
        <v>-</v>
      </c>
      <c r="BG49" s="169" t="str">
        <f t="shared" si="37"/>
        <v>-</v>
      </c>
      <c r="BH49" s="169" t="str">
        <f t="shared" si="37"/>
        <v>-</v>
      </c>
      <c r="BI49" s="169" t="str">
        <f t="shared" si="37"/>
        <v>-</v>
      </c>
      <c r="BJ49" s="169">
        <f t="shared" si="37"/>
        <v>1</v>
      </c>
      <c r="BK49" s="169" t="str">
        <f t="shared" si="37"/>
        <v>-</v>
      </c>
      <c r="BL49" s="169" t="str">
        <f t="shared" si="37"/>
        <v>-</v>
      </c>
      <c r="BM49" s="169" t="str">
        <f t="shared" si="37"/>
        <v>-</v>
      </c>
      <c r="BO49" s="169" t="str">
        <f t="shared" si="38"/>
        <v>-</v>
      </c>
      <c r="BP49" s="169" t="str">
        <f t="shared" si="38"/>
        <v>-</v>
      </c>
      <c r="BQ49" s="169" t="str">
        <f t="shared" si="38"/>
        <v>-</v>
      </c>
      <c r="BR49" s="169" t="str">
        <f t="shared" si="38"/>
        <v>-</v>
      </c>
      <c r="BS49" s="169" t="str">
        <f t="shared" si="38"/>
        <v>-</v>
      </c>
      <c r="BT49" s="169" t="str">
        <f t="shared" si="38"/>
        <v>-</v>
      </c>
      <c r="BU49" s="169" t="str">
        <f t="shared" si="38"/>
        <v>-</v>
      </c>
      <c r="BV49" s="169" t="str">
        <f t="shared" si="38"/>
        <v>-</v>
      </c>
      <c r="BW49" s="169" t="str">
        <f t="shared" si="38"/>
        <v>-</v>
      </c>
      <c r="BX49" s="169" t="str">
        <f t="shared" si="38"/>
        <v>-</v>
      </c>
      <c r="BY49" s="169" t="str">
        <f t="shared" si="38"/>
        <v>-</v>
      </c>
      <c r="BZ49" s="169" t="str">
        <f t="shared" si="38"/>
        <v>-</v>
      </c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</row>
    <row r="50" spans="1:91">
      <c r="A50" s="17">
        <v>18</v>
      </c>
      <c r="B50" s="2" t="s">
        <v>75</v>
      </c>
      <c r="C50" s="177">
        <v>10</v>
      </c>
      <c r="D50" s="158"/>
      <c r="E50" s="158"/>
      <c r="F50" s="158"/>
      <c r="G50" s="158"/>
      <c r="H50" s="162">
        <f t="shared" si="25"/>
        <v>51.851851851851848</v>
      </c>
      <c r="I50" s="2">
        <f t="shared" si="34"/>
        <v>81</v>
      </c>
      <c r="J50" s="2">
        <f t="shared" si="29"/>
        <v>42</v>
      </c>
      <c r="K50">
        <v>28</v>
      </c>
      <c r="L50" s="2"/>
      <c r="M50">
        <v>14</v>
      </c>
      <c r="N50" s="2">
        <v>39</v>
      </c>
      <c r="O50" s="2"/>
      <c r="Q50" s="2"/>
      <c r="R50" s="2"/>
      <c r="T50" s="2"/>
      <c r="U50" s="2"/>
      <c r="V50" s="2"/>
      <c r="X50" s="2">
        <v>3</v>
      </c>
      <c r="Y50" s="2"/>
      <c r="Z50" s="2"/>
      <c r="AB50" s="170" t="str">
        <f t="shared" si="35"/>
        <v>-</v>
      </c>
      <c r="AC50" s="170" t="str">
        <f t="shared" si="35"/>
        <v>-</v>
      </c>
      <c r="AD50" s="170" t="str">
        <f t="shared" si="35"/>
        <v>-</v>
      </c>
      <c r="AE50" s="170" t="str">
        <f t="shared" si="35"/>
        <v>-</v>
      </c>
      <c r="AF50" s="170" t="str">
        <f t="shared" si="35"/>
        <v>-</v>
      </c>
      <c r="AG50" s="170" t="str">
        <f t="shared" si="35"/>
        <v>-</v>
      </c>
      <c r="AH50" s="170" t="str">
        <f t="shared" si="35"/>
        <v>-</v>
      </c>
      <c r="AI50" s="170" t="str">
        <f t="shared" si="35"/>
        <v>-</v>
      </c>
      <c r="AJ50" s="170" t="str">
        <f t="shared" si="35"/>
        <v>-</v>
      </c>
      <c r="AK50" s="170">
        <f t="shared" si="35"/>
        <v>1</v>
      </c>
      <c r="AL50" s="170" t="str">
        <f t="shared" si="35"/>
        <v>-</v>
      </c>
      <c r="AM50" s="170" t="str">
        <f t="shared" si="35"/>
        <v>-</v>
      </c>
      <c r="AO50" s="169" t="str">
        <f t="shared" si="36"/>
        <v>-</v>
      </c>
      <c r="AP50" s="169" t="str">
        <f t="shared" si="36"/>
        <v>-</v>
      </c>
      <c r="AQ50" s="169" t="str">
        <f t="shared" si="36"/>
        <v>-</v>
      </c>
      <c r="AR50" s="169" t="str">
        <f t="shared" si="36"/>
        <v>-</v>
      </c>
      <c r="AS50" s="169" t="str">
        <f t="shared" si="36"/>
        <v>-</v>
      </c>
      <c r="AT50" s="169" t="str">
        <f t="shared" si="36"/>
        <v>-</v>
      </c>
      <c r="AU50" s="169" t="str">
        <f t="shared" si="36"/>
        <v>-</v>
      </c>
      <c r="AV50" s="169" t="str">
        <f t="shared" si="36"/>
        <v>-</v>
      </c>
      <c r="AW50" s="169" t="str">
        <f t="shared" si="36"/>
        <v>-</v>
      </c>
      <c r="AX50" s="169" t="str">
        <f t="shared" si="36"/>
        <v>-</v>
      </c>
      <c r="AY50" s="169" t="str">
        <f t="shared" si="36"/>
        <v>-</v>
      </c>
      <c r="AZ50" s="169" t="str">
        <f t="shared" si="36"/>
        <v>-</v>
      </c>
      <c r="BB50" s="169" t="str">
        <f t="shared" si="37"/>
        <v>-</v>
      </c>
      <c r="BC50" s="169" t="str">
        <f t="shared" si="37"/>
        <v>-</v>
      </c>
      <c r="BD50" s="169" t="str">
        <f t="shared" si="37"/>
        <v>-</v>
      </c>
      <c r="BE50" s="169" t="str">
        <f t="shared" si="37"/>
        <v>-</v>
      </c>
      <c r="BF50" s="169" t="str">
        <f t="shared" si="37"/>
        <v>-</v>
      </c>
      <c r="BG50" s="169" t="str">
        <f t="shared" si="37"/>
        <v>-</v>
      </c>
      <c r="BH50" s="169" t="str">
        <f t="shared" si="37"/>
        <v>-</v>
      </c>
      <c r="BI50" s="169" t="str">
        <f t="shared" si="37"/>
        <v>-</v>
      </c>
      <c r="BJ50" s="169" t="str">
        <f t="shared" si="37"/>
        <v>-</v>
      </c>
      <c r="BK50" s="169" t="str">
        <f t="shared" si="37"/>
        <v>-</v>
      </c>
      <c r="BL50" s="169" t="str">
        <f t="shared" si="37"/>
        <v>-</v>
      </c>
      <c r="BM50" s="169" t="str">
        <f t="shared" si="37"/>
        <v>-</v>
      </c>
      <c r="BO50" s="169" t="str">
        <f t="shared" si="38"/>
        <v>-</v>
      </c>
      <c r="BP50" s="169" t="str">
        <f t="shared" si="38"/>
        <v>-</v>
      </c>
      <c r="BQ50" s="169" t="str">
        <f t="shared" si="38"/>
        <v>-</v>
      </c>
      <c r="BR50" s="169" t="str">
        <f t="shared" si="38"/>
        <v>-</v>
      </c>
      <c r="BS50" s="169" t="str">
        <f t="shared" si="38"/>
        <v>-</v>
      </c>
      <c r="BT50" s="169" t="str">
        <f t="shared" si="38"/>
        <v>-</v>
      </c>
      <c r="BU50" s="169" t="str">
        <f t="shared" si="38"/>
        <v>-</v>
      </c>
      <c r="BV50" s="169" t="str">
        <f t="shared" si="38"/>
        <v>-</v>
      </c>
      <c r="BW50" s="169" t="str">
        <f t="shared" si="38"/>
        <v>-</v>
      </c>
      <c r="BX50" s="169" t="str">
        <f t="shared" si="38"/>
        <v>-</v>
      </c>
      <c r="BY50" s="169" t="str">
        <f t="shared" si="38"/>
        <v>-</v>
      </c>
      <c r="BZ50" s="169" t="str">
        <f t="shared" si="38"/>
        <v>-</v>
      </c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</row>
    <row r="51" spans="1:91">
      <c r="A51" s="17">
        <v>19</v>
      </c>
      <c r="B51" s="2" t="s">
        <v>76</v>
      </c>
      <c r="C51" s="158"/>
      <c r="D51" s="158">
        <v>11</v>
      </c>
      <c r="E51" s="158"/>
      <c r="F51" s="158"/>
      <c r="G51" s="158"/>
      <c r="H51" s="162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70" t="str">
        <f t="shared" si="35"/>
        <v>-</v>
      </c>
      <c r="AC51" s="170" t="str">
        <f t="shared" si="35"/>
        <v>-</v>
      </c>
      <c r="AD51" s="170" t="str">
        <f t="shared" si="35"/>
        <v>-</v>
      </c>
      <c r="AE51" s="170" t="str">
        <f t="shared" si="35"/>
        <v>-</v>
      </c>
      <c r="AF51" s="170" t="str">
        <f t="shared" si="35"/>
        <v>-</v>
      </c>
      <c r="AG51" s="170" t="str">
        <f t="shared" si="35"/>
        <v>-</v>
      </c>
      <c r="AH51" s="170" t="str">
        <f t="shared" si="35"/>
        <v>-</v>
      </c>
      <c r="AI51" s="170" t="str">
        <f t="shared" si="35"/>
        <v>-</v>
      </c>
      <c r="AJ51" s="170" t="str">
        <f t="shared" si="35"/>
        <v>-</v>
      </c>
      <c r="AK51" s="170" t="str">
        <f t="shared" si="35"/>
        <v>-</v>
      </c>
      <c r="AL51" s="170" t="str">
        <f t="shared" si="35"/>
        <v>-</v>
      </c>
      <c r="AM51" s="170" t="str">
        <f t="shared" si="35"/>
        <v>-</v>
      </c>
      <c r="AO51" s="169" t="str">
        <f t="shared" si="36"/>
        <v>-</v>
      </c>
      <c r="AP51" s="169" t="str">
        <f t="shared" si="36"/>
        <v>-</v>
      </c>
      <c r="AQ51" s="169" t="str">
        <f t="shared" si="36"/>
        <v>-</v>
      </c>
      <c r="AR51" s="169" t="str">
        <f t="shared" si="36"/>
        <v>-</v>
      </c>
      <c r="AS51" s="169" t="str">
        <f t="shared" si="36"/>
        <v>-</v>
      </c>
      <c r="AT51" s="169" t="str">
        <f t="shared" si="36"/>
        <v>-</v>
      </c>
      <c r="AU51" s="169" t="str">
        <f t="shared" si="36"/>
        <v>-</v>
      </c>
      <c r="AV51" s="169" t="str">
        <f t="shared" si="36"/>
        <v>-</v>
      </c>
      <c r="AW51" s="169" t="str">
        <f t="shared" si="36"/>
        <v>-</v>
      </c>
      <c r="AX51" s="169" t="str">
        <f t="shared" si="36"/>
        <v>-</v>
      </c>
      <c r="AY51" s="169">
        <f t="shared" si="36"/>
        <v>1</v>
      </c>
      <c r="AZ51" s="169" t="str">
        <f t="shared" si="36"/>
        <v>-</v>
      </c>
      <c r="BB51" s="169" t="str">
        <f t="shared" si="37"/>
        <v>-</v>
      </c>
      <c r="BC51" s="169" t="str">
        <f t="shared" si="37"/>
        <v>-</v>
      </c>
      <c r="BD51" s="169" t="str">
        <f t="shared" si="37"/>
        <v>-</v>
      </c>
      <c r="BE51" s="169" t="str">
        <f t="shared" si="37"/>
        <v>-</v>
      </c>
      <c r="BF51" s="169" t="str">
        <f t="shared" si="37"/>
        <v>-</v>
      </c>
      <c r="BG51" s="169" t="str">
        <f t="shared" si="37"/>
        <v>-</v>
      </c>
      <c r="BH51" s="169" t="str">
        <f t="shared" si="37"/>
        <v>-</v>
      </c>
      <c r="BI51" s="169" t="str">
        <f t="shared" si="37"/>
        <v>-</v>
      </c>
      <c r="BJ51" s="169" t="str">
        <f t="shared" si="37"/>
        <v>-</v>
      </c>
      <c r="BK51" s="169" t="str">
        <f t="shared" si="37"/>
        <v>-</v>
      </c>
      <c r="BL51" s="169" t="str">
        <f t="shared" si="37"/>
        <v>-</v>
      </c>
      <c r="BM51" s="169" t="str">
        <f t="shared" si="37"/>
        <v>-</v>
      </c>
      <c r="BO51" s="169" t="str">
        <f t="shared" si="38"/>
        <v>-</v>
      </c>
      <c r="BP51" s="169" t="str">
        <f t="shared" si="38"/>
        <v>-</v>
      </c>
      <c r="BQ51" s="169" t="str">
        <f t="shared" si="38"/>
        <v>-</v>
      </c>
      <c r="BR51" s="169" t="str">
        <f t="shared" si="38"/>
        <v>-</v>
      </c>
      <c r="BS51" s="169" t="str">
        <f t="shared" si="38"/>
        <v>-</v>
      </c>
      <c r="BT51" s="169" t="str">
        <f t="shared" si="38"/>
        <v>-</v>
      </c>
      <c r="BU51" s="169" t="str">
        <f t="shared" si="38"/>
        <v>-</v>
      </c>
      <c r="BV51" s="169" t="str">
        <f t="shared" si="38"/>
        <v>-</v>
      </c>
      <c r="BW51" s="169" t="str">
        <f t="shared" si="38"/>
        <v>-</v>
      </c>
      <c r="BX51" s="169" t="str">
        <f t="shared" si="38"/>
        <v>-</v>
      </c>
      <c r="BY51" s="169" t="str">
        <f t="shared" si="38"/>
        <v>-</v>
      </c>
      <c r="BZ51" s="169" t="str">
        <f t="shared" si="38"/>
        <v>-</v>
      </c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</row>
    <row r="52" spans="1:91">
      <c r="A52" s="17">
        <v>20</v>
      </c>
      <c r="B52" s="2" t="s">
        <v>77</v>
      </c>
      <c r="C52" s="158"/>
      <c r="D52" s="158">
        <v>12</v>
      </c>
      <c r="E52" s="158"/>
      <c r="F52" s="158"/>
      <c r="G52" s="158"/>
      <c r="H52" s="162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70" t="str">
        <f t="shared" si="35"/>
        <v>-</v>
      </c>
      <c r="AC52" s="170" t="str">
        <f t="shared" si="35"/>
        <v>-</v>
      </c>
      <c r="AD52" s="170" t="str">
        <f t="shared" si="35"/>
        <v>-</v>
      </c>
      <c r="AE52" s="170" t="str">
        <f t="shared" si="35"/>
        <v>-</v>
      </c>
      <c r="AF52" s="170" t="str">
        <f t="shared" si="35"/>
        <v>-</v>
      </c>
      <c r="AG52" s="170" t="str">
        <f t="shared" si="35"/>
        <v>-</v>
      </c>
      <c r="AH52" s="170" t="str">
        <f t="shared" si="35"/>
        <v>-</v>
      </c>
      <c r="AI52" s="170" t="str">
        <f t="shared" si="35"/>
        <v>-</v>
      </c>
      <c r="AJ52" s="170" t="str">
        <f t="shared" si="35"/>
        <v>-</v>
      </c>
      <c r="AK52" s="170" t="str">
        <f t="shared" si="35"/>
        <v>-</v>
      </c>
      <c r="AL52" s="170" t="str">
        <f t="shared" si="35"/>
        <v>-</v>
      </c>
      <c r="AM52" s="170" t="str">
        <f t="shared" si="35"/>
        <v>-</v>
      </c>
      <c r="AO52" s="169" t="str">
        <f t="shared" si="36"/>
        <v>-</v>
      </c>
      <c r="AP52" s="169" t="str">
        <f t="shared" si="36"/>
        <v>-</v>
      </c>
      <c r="AQ52" s="169" t="str">
        <f t="shared" si="36"/>
        <v>-</v>
      </c>
      <c r="AR52" s="169" t="str">
        <f t="shared" si="36"/>
        <v>-</v>
      </c>
      <c r="AS52" s="169" t="str">
        <f t="shared" si="36"/>
        <v>-</v>
      </c>
      <c r="AT52" s="169" t="str">
        <f t="shared" si="36"/>
        <v>-</v>
      </c>
      <c r="AU52" s="169" t="str">
        <f t="shared" si="36"/>
        <v>-</v>
      </c>
      <c r="AV52" s="169" t="str">
        <f t="shared" si="36"/>
        <v>-</v>
      </c>
      <c r="AW52" s="169" t="str">
        <f t="shared" si="36"/>
        <v>-</v>
      </c>
      <c r="AX52" s="169" t="str">
        <f t="shared" si="36"/>
        <v>-</v>
      </c>
      <c r="AY52" s="169" t="str">
        <f t="shared" si="36"/>
        <v>-</v>
      </c>
      <c r="AZ52" s="169">
        <f t="shared" si="36"/>
        <v>1</v>
      </c>
      <c r="BB52" s="169" t="str">
        <f t="shared" si="37"/>
        <v>-</v>
      </c>
      <c r="BC52" s="169" t="str">
        <f t="shared" si="37"/>
        <v>-</v>
      </c>
      <c r="BD52" s="169" t="str">
        <f t="shared" si="37"/>
        <v>-</v>
      </c>
      <c r="BE52" s="169" t="str">
        <f t="shared" si="37"/>
        <v>-</v>
      </c>
      <c r="BF52" s="169" t="str">
        <f t="shared" si="37"/>
        <v>-</v>
      </c>
      <c r="BG52" s="169" t="str">
        <f t="shared" si="37"/>
        <v>-</v>
      </c>
      <c r="BH52" s="169" t="str">
        <f t="shared" si="37"/>
        <v>-</v>
      </c>
      <c r="BI52" s="169" t="str">
        <f t="shared" si="37"/>
        <v>-</v>
      </c>
      <c r="BJ52" s="169" t="str">
        <f t="shared" si="37"/>
        <v>-</v>
      </c>
      <c r="BK52" s="169" t="str">
        <f t="shared" si="37"/>
        <v>-</v>
      </c>
      <c r="BL52" s="169" t="str">
        <f t="shared" si="37"/>
        <v>-</v>
      </c>
      <c r="BM52" s="169" t="str">
        <f t="shared" si="37"/>
        <v>-</v>
      </c>
      <c r="BO52" s="169" t="str">
        <f t="shared" si="38"/>
        <v>-</v>
      </c>
      <c r="BP52" s="169" t="str">
        <f t="shared" si="38"/>
        <v>-</v>
      </c>
      <c r="BQ52" s="169" t="str">
        <f t="shared" si="38"/>
        <v>-</v>
      </c>
      <c r="BR52" s="169" t="str">
        <f t="shared" si="38"/>
        <v>-</v>
      </c>
      <c r="BS52" s="169" t="str">
        <f t="shared" si="38"/>
        <v>-</v>
      </c>
      <c r="BT52" s="169" t="str">
        <f t="shared" si="38"/>
        <v>-</v>
      </c>
      <c r="BU52" s="169" t="str">
        <f t="shared" si="38"/>
        <v>-</v>
      </c>
      <c r="BV52" s="169" t="str">
        <f t="shared" si="38"/>
        <v>-</v>
      </c>
      <c r="BW52" s="169" t="str">
        <f t="shared" si="38"/>
        <v>-</v>
      </c>
      <c r="BX52" s="169" t="str">
        <f t="shared" si="38"/>
        <v>-</v>
      </c>
      <c r="BY52" s="169" t="str">
        <f t="shared" si="38"/>
        <v>-</v>
      </c>
      <c r="BZ52" s="169" t="str">
        <f t="shared" si="38"/>
        <v>-</v>
      </c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</row>
    <row r="53" spans="1:91">
      <c r="A53" s="17">
        <v>21</v>
      </c>
      <c r="B53" s="58" t="s">
        <v>78</v>
      </c>
      <c r="C53" s="158"/>
      <c r="D53" s="158">
        <v>10</v>
      </c>
      <c r="E53" s="158"/>
      <c r="F53" s="158"/>
      <c r="G53" s="158"/>
      <c r="H53" s="162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70" t="str">
        <f t="shared" si="35"/>
        <v>-</v>
      </c>
      <c r="AC53" s="170" t="str">
        <f t="shared" si="35"/>
        <v>-</v>
      </c>
      <c r="AD53" s="170" t="str">
        <f t="shared" si="35"/>
        <v>-</v>
      </c>
      <c r="AE53" s="170" t="str">
        <f t="shared" si="35"/>
        <v>-</v>
      </c>
      <c r="AF53" s="170" t="str">
        <f t="shared" si="35"/>
        <v>-</v>
      </c>
      <c r="AG53" s="170" t="str">
        <f t="shared" si="35"/>
        <v>-</v>
      </c>
      <c r="AH53" s="170" t="str">
        <f t="shared" si="35"/>
        <v>-</v>
      </c>
      <c r="AI53" s="170" t="str">
        <f t="shared" si="35"/>
        <v>-</v>
      </c>
      <c r="AJ53" s="170" t="str">
        <f t="shared" si="35"/>
        <v>-</v>
      </c>
      <c r="AK53" s="170" t="str">
        <f t="shared" si="35"/>
        <v>-</v>
      </c>
      <c r="AL53" s="170" t="str">
        <f t="shared" si="35"/>
        <v>-</v>
      </c>
      <c r="AM53" s="170" t="str">
        <f t="shared" si="35"/>
        <v>-</v>
      </c>
      <c r="AO53" s="169" t="str">
        <f t="shared" si="36"/>
        <v>-</v>
      </c>
      <c r="AP53" s="169" t="str">
        <f t="shared" si="36"/>
        <v>-</v>
      </c>
      <c r="AQ53" s="169" t="str">
        <f t="shared" si="36"/>
        <v>-</v>
      </c>
      <c r="AR53" s="169" t="str">
        <f t="shared" si="36"/>
        <v>-</v>
      </c>
      <c r="AS53" s="169" t="str">
        <f t="shared" si="36"/>
        <v>-</v>
      </c>
      <c r="AT53" s="169" t="str">
        <f t="shared" si="36"/>
        <v>-</v>
      </c>
      <c r="AU53" s="169" t="str">
        <f t="shared" si="36"/>
        <v>-</v>
      </c>
      <c r="AV53" s="169" t="str">
        <f t="shared" si="36"/>
        <v>-</v>
      </c>
      <c r="AW53" s="169" t="str">
        <f t="shared" si="36"/>
        <v>-</v>
      </c>
      <c r="AX53" s="169">
        <f t="shared" si="36"/>
        <v>1</v>
      </c>
      <c r="AY53" s="169" t="str">
        <f t="shared" si="36"/>
        <v>-</v>
      </c>
      <c r="AZ53" s="169" t="str">
        <f t="shared" si="36"/>
        <v>-</v>
      </c>
      <c r="BB53" s="169" t="str">
        <f t="shared" si="37"/>
        <v>-</v>
      </c>
      <c r="BC53" s="169" t="str">
        <f t="shared" si="37"/>
        <v>-</v>
      </c>
      <c r="BD53" s="169" t="str">
        <f t="shared" si="37"/>
        <v>-</v>
      </c>
      <c r="BE53" s="169" t="str">
        <f t="shared" si="37"/>
        <v>-</v>
      </c>
      <c r="BF53" s="169" t="str">
        <f t="shared" si="37"/>
        <v>-</v>
      </c>
      <c r="BG53" s="169" t="str">
        <f t="shared" si="37"/>
        <v>-</v>
      </c>
      <c r="BH53" s="169" t="str">
        <f t="shared" si="37"/>
        <v>-</v>
      </c>
      <c r="BI53" s="169" t="str">
        <f t="shared" si="37"/>
        <v>-</v>
      </c>
      <c r="BJ53" s="169" t="str">
        <f t="shared" si="37"/>
        <v>-</v>
      </c>
      <c r="BK53" s="169" t="str">
        <f t="shared" si="37"/>
        <v>-</v>
      </c>
      <c r="BL53" s="169" t="str">
        <f t="shared" si="37"/>
        <v>-</v>
      </c>
      <c r="BM53" s="169" t="str">
        <f t="shared" si="37"/>
        <v>-</v>
      </c>
      <c r="BO53" s="169" t="str">
        <f t="shared" si="38"/>
        <v>-</v>
      </c>
      <c r="BP53" s="169" t="str">
        <f t="shared" si="38"/>
        <v>-</v>
      </c>
      <c r="BQ53" s="169" t="str">
        <f t="shared" si="38"/>
        <v>-</v>
      </c>
      <c r="BR53" s="169" t="str">
        <f t="shared" si="38"/>
        <v>-</v>
      </c>
      <c r="BS53" s="169" t="str">
        <f t="shared" si="38"/>
        <v>-</v>
      </c>
      <c r="BT53" s="169" t="str">
        <f t="shared" si="38"/>
        <v>-</v>
      </c>
      <c r="BU53" s="169" t="str">
        <f t="shared" si="38"/>
        <v>-</v>
      </c>
      <c r="BV53" s="169" t="str">
        <f t="shared" si="38"/>
        <v>-</v>
      </c>
      <c r="BW53" s="169" t="str">
        <f t="shared" si="38"/>
        <v>-</v>
      </c>
      <c r="BX53" s="169" t="str">
        <f t="shared" si="38"/>
        <v>-</v>
      </c>
      <c r="BY53" s="169" t="str">
        <f t="shared" si="38"/>
        <v>-</v>
      </c>
      <c r="BZ53" s="169" t="str">
        <f t="shared" si="38"/>
        <v>-</v>
      </c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</row>
    <row r="54" spans="1:91">
      <c r="A54" s="17">
        <v>22</v>
      </c>
      <c r="B54" s="2" t="s">
        <v>79</v>
      </c>
      <c r="C54" s="158"/>
      <c r="D54" s="158">
        <v>8</v>
      </c>
      <c r="E54" s="158"/>
      <c r="F54" s="158">
        <v>8</v>
      </c>
      <c r="G54" s="158"/>
      <c r="H54" s="162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70" t="str">
        <f t="shared" si="35"/>
        <v>-</v>
      </c>
      <c r="AC54" s="170" t="str">
        <f t="shared" si="35"/>
        <v>-</v>
      </c>
      <c r="AD54" s="170" t="str">
        <f t="shared" si="35"/>
        <v>-</v>
      </c>
      <c r="AE54" s="170" t="str">
        <f t="shared" si="35"/>
        <v>-</v>
      </c>
      <c r="AF54" s="170" t="str">
        <f t="shared" si="35"/>
        <v>-</v>
      </c>
      <c r="AG54" s="170" t="str">
        <f t="shared" si="35"/>
        <v>-</v>
      </c>
      <c r="AH54" s="170" t="str">
        <f t="shared" si="35"/>
        <v>-</v>
      </c>
      <c r="AI54" s="170" t="str">
        <f t="shared" si="35"/>
        <v>-</v>
      </c>
      <c r="AJ54" s="170" t="str">
        <f t="shared" si="35"/>
        <v>-</v>
      </c>
      <c r="AK54" s="170" t="str">
        <f t="shared" si="35"/>
        <v>-</v>
      </c>
      <c r="AL54" s="170" t="str">
        <f t="shared" si="35"/>
        <v>-</v>
      </c>
      <c r="AM54" s="170" t="str">
        <f t="shared" si="35"/>
        <v>-</v>
      </c>
      <c r="AO54" s="169" t="str">
        <f t="shared" si="36"/>
        <v>-</v>
      </c>
      <c r="AP54" s="169" t="str">
        <f t="shared" si="36"/>
        <v>-</v>
      </c>
      <c r="AQ54" s="169" t="str">
        <f t="shared" si="36"/>
        <v>-</v>
      </c>
      <c r="AR54" s="169" t="str">
        <f t="shared" si="36"/>
        <v>-</v>
      </c>
      <c r="AS54" s="169" t="str">
        <f t="shared" si="36"/>
        <v>-</v>
      </c>
      <c r="AT54" s="169" t="str">
        <f t="shared" si="36"/>
        <v>-</v>
      </c>
      <c r="AU54" s="169" t="str">
        <f t="shared" si="36"/>
        <v>-</v>
      </c>
      <c r="AV54" s="169">
        <f t="shared" si="36"/>
        <v>1</v>
      </c>
      <c r="AW54" s="169" t="str">
        <f t="shared" si="36"/>
        <v>-</v>
      </c>
      <c r="AX54" s="169" t="str">
        <f t="shared" si="36"/>
        <v>-</v>
      </c>
      <c r="AY54" s="169" t="str">
        <f t="shared" si="36"/>
        <v>-</v>
      </c>
      <c r="AZ54" s="169" t="str">
        <f t="shared" si="36"/>
        <v>-</v>
      </c>
      <c r="BB54" s="169" t="str">
        <f t="shared" si="37"/>
        <v>-</v>
      </c>
      <c r="BC54" s="169" t="str">
        <f t="shared" si="37"/>
        <v>-</v>
      </c>
      <c r="BD54" s="169" t="str">
        <f t="shared" si="37"/>
        <v>-</v>
      </c>
      <c r="BE54" s="169" t="str">
        <f t="shared" si="37"/>
        <v>-</v>
      </c>
      <c r="BF54" s="169" t="str">
        <f t="shared" si="37"/>
        <v>-</v>
      </c>
      <c r="BG54" s="169" t="str">
        <f t="shared" si="37"/>
        <v>-</v>
      </c>
      <c r="BH54" s="169" t="str">
        <f t="shared" si="37"/>
        <v>-</v>
      </c>
      <c r="BI54" s="169" t="str">
        <f t="shared" si="37"/>
        <v>-</v>
      </c>
      <c r="BJ54" s="169" t="str">
        <f t="shared" si="37"/>
        <v>-</v>
      </c>
      <c r="BK54" s="169" t="str">
        <f t="shared" si="37"/>
        <v>-</v>
      </c>
      <c r="BL54" s="169" t="str">
        <f t="shared" si="37"/>
        <v>-</v>
      </c>
      <c r="BM54" s="169" t="str">
        <f t="shared" si="37"/>
        <v>-</v>
      </c>
      <c r="BO54" s="169" t="str">
        <f t="shared" si="38"/>
        <v>-</v>
      </c>
      <c r="BP54" s="169" t="str">
        <f t="shared" si="38"/>
        <v>-</v>
      </c>
      <c r="BQ54" s="169" t="str">
        <f t="shared" si="38"/>
        <v>-</v>
      </c>
      <c r="BR54" s="169" t="str">
        <f t="shared" si="38"/>
        <v>-</v>
      </c>
      <c r="BS54" s="169" t="str">
        <f t="shared" si="38"/>
        <v>-</v>
      </c>
      <c r="BT54" s="169" t="str">
        <f t="shared" si="38"/>
        <v>-</v>
      </c>
      <c r="BU54" s="169" t="str">
        <f t="shared" si="38"/>
        <v>-</v>
      </c>
      <c r="BV54" s="169">
        <f t="shared" si="38"/>
        <v>1</v>
      </c>
      <c r="BW54" s="169" t="str">
        <f t="shared" si="38"/>
        <v>-</v>
      </c>
      <c r="BX54" s="169" t="str">
        <f t="shared" si="38"/>
        <v>-</v>
      </c>
      <c r="BY54" s="169" t="str">
        <f t="shared" si="38"/>
        <v>-</v>
      </c>
      <c r="BZ54" s="169" t="str">
        <f t="shared" si="38"/>
        <v>-</v>
      </c>
      <c r="CB54" s="169"/>
      <c r="CC54" s="169"/>
      <c r="CD54" s="169"/>
      <c r="CE54" s="169"/>
      <c r="CF54" s="169"/>
      <c r="CG54" s="169"/>
      <c r="CH54" s="169"/>
      <c r="CI54" s="169"/>
      <c r="CJ54" s="169"/>
      <c r="CK54" s="169"/>
      <c r="CL54" s="169"/>
      <c r="CM54" s="169"/>
    </row>
    <row r="55" spans="1:91">
      <c r="A55" s="17">
        <v>23</v>
      </c>
      <c r="B55" s="2" t="s">
        <v>80</v>
      </c>
      <c r="C55" s="158"/>
      <c r="D55" s="158">
        <v>9</v>
      </c>
      <c r="E55" s="158"/>
      <c r="F55" s="158">
        <v>9</v>
      </c>
      <c r="G55" s="158"/>
      <c r="H55" s="162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70" t="str">
        <f t="shared" si="35"/>
        <v>-</v>
      </c>
      <c r="AC55" s="170" t="str">
        <f t="shared" si="35"/>
        <v>-</v>
      </c>
      <c r="AD55" s="170" t="str">
        <f t="shared" si="35"/>
        <v>-</v>
      </c>
      <c r="AE55" s="170" t="str">
        <f t="shared" si="35"/>
        <v>-</v>
      </c>
      <c r="AF55" s="170" t="str">
        <f t="shared" si="35"/>
        <v>-</v>
      </c>
      <c r="AG55" s="170" t="str">
        <f t="shared" si="35"/>
        <v>-</v>
      </c>
      <c r="AH55" s="170" t="str">
        <f t="shared" si="35"/>
        <v>-</v>
      </c>
      <c r="AI55" s="170" t="str">
        <f t="shared" si="35"/>
        <v>-</v>
      </c>
      <c r="AJ55" s="170" t="str">
        <f t="shared" si="35"/>
        <v>-</v>
      </c>
      <c r="AK55" s="170" t="str">
        <f t="shared" si="35"/>
        <v>-</v>
      </c>
      <c r="AL55" s="170" t="str">
        <f t="shared" si="35"/>
        <v>-</v>
      </c>
      <c r="AM55" s="170" t="str">
        <f t="shared" si="35"/>
        <v>-</v>
      </c>
      <c r="AO55" s="169" t="str">
        <f t="shared" si="36"/>
        <v>-</v>
      </c>
      <c r="AP55" s="169" t="str">
        <f t="shared" si="36"/>
        <v>-</v>
      </c>
      <c r="AQ55" s="169" t="str">
        <f t="shared" si="36"/>
        <v>-</v>
      </c>
      <c r="AR55" s="169" t="str">
        <f t="shared" si="36"/>
        <v>-</v>
      </c>
      <c r="AS55" s="169" t="str">
        <f t="shared" si="36"/>
        <v>-</v>
      </c>
      <c r="AT55" s="169" t="str">
        <f t="shared" si="36"/>
        <v>-</v>
      </c>
      <c r="AU55" s="169" t="str">
        <f t="shared" si="36"/>
        <v>-</v>
      </c>
      <c r="AV55" s="169" t="str">
        <f t="shared" si="36"/>
        <v>-</v>
      </c>
      <c r="AW55" s="169">
        <f t="shared" si="36"/>
        <v>1</v>
      </c>
      <c r="AX55" s="169" t="str">
        <f t="shared" si="36"/>
        <v>-</v>
      </c>
      <c r="AY55" s="169" t="str">
        <f t="shared" si="36"/>
        <v>-</v>
      </c>
      <c r="AZ55" s="169" t="str">
        <f t="shared" si="36"/>
        <v>-</v>
      </c>
      <c r="BB55" s="169" t="str">
        <f t="shared" si="37"/>
        <v>-</v>
      </c>
      <c r="BC55" s="169" t="str">
        <f t="shared" si="37"/>
        <v>-</v>
      </c>
      <c r="BD55" s="169" t="str">
        <f t="shared" si="37"/>
        <v>-</v>
      </c>
      <c r="BE55" s="169" t="str">
        <f t="shared" si="37"/>
        <v>-</v>
      </c>
      <c r="BF55" s="169" t="str">
        <f t="shared" si="37"/>
        <v>-</v>
      </c>
      <c r="BG55" s="169" t="str">
        <f t="shared" si="37"/>
        <v>-</v>
      </c>
      <c r="BH55" s="169" t="str">
        <f t="shared" si="37"/>
        <v>-</v>
      </c>
      <c r="BI55" s="169" t="str">
        <f t="shared" si="37"/>
        <v>-</v>
      </c>
      <c r="BJ55" s="169" t="str">
        <f t="shared" si="37"/>
        <v>-</v>
      </c>
      <c r="BK55" s="169" t="str">
        <f t="shared" si="37"/>
        <v>-</v>
      </c>
      <c r="BL55" s="169" t="str">
        <f t="shared" si="37"/>
        <v>-</v>
      </c>
      <c r="BM55" s="169" t="str">
        <f t="shared" si="37"/>
        <v>-</v>
      </c>
      <c r="BO55" s="169" t="str">
        <f t="shared" si="38"/>
        <v>-</v>
      </c>
      <c r="BP55" s="169" t="str">
        <f t="shared" si="38"/>
        <v>-</v>
      </c>
      <c r="BQ55" s="169" t="str">
        <f t="shared" si="38"/>
        <v>-</v>
      </c>
      <c r="BR55" s="169" t="str">
        <f t="shared" si="38"/>
        <v>-</v>
      </c>
      <c r="BS55" s="169" t="str">
        <f t="shared" si="38"/>
        <v>-</v>
      </c>
      <c r="BT55" s="169" t="str">
        <f t="shared" si="38"/>
        <v>-</v>
      </c>
      <c r="BU55" s="169" t="str">
        <f t="shared" si="38"/>
        <v>-</v>
      </c>
      <c r="BV55" s="169" t="str">
        <f t="shared" si="38"/>
        <v>-</v>
      </c>
      <c r="BW55" s="169">
        <f t="shared" si="38"/>
        <v>1</v>
      </c>
      <c r="BX55" s="169" t="str">
        <f t="shared" si="38"/>
        <v>-</v>
      </c>
      <c r="BY55" s="169" t="str">
        <f t="shared" si="38"/>
        <v>-</v>
      </c>
      <c r="BZ55" s="169" t="str">
        <f t="shared" si="38"/>
        <v>-</v>
      </c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61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71">
        <f t="shared" ref="AB56:CM56" si="40">SUM(AB57:AB64)</f>
        <v>0</v>
      </c>
      <c r="AC56" s="171">
        <f t="shared" si="40"/>
        <v>0</v>
      </c>
      <c r="AD56" s="171">
        <f t="shared" si="40"/>
        <v>1</v>
      </c>
      <c r="AE56" s="171">
        <f t="shared" si="40"/>
        <v>0</v>
      </c>
      <c r="AF56" s="171">
        <f t="shared" si="40"/>
        <v>1</v>
      </c>
      <c r="AG56" s="171">
        <f t="shared" si="40"/>
        <v>0</v>
      </c>
      <c r="AH56" s="171">
        <f t="shared" si="40"/>
        <v>2</v>
      </c>
      <c r="AI56" s="171">
        <f t="shared" si="40"/>
        <v>1</v>
      </c>
      <c r="AJ56" s="171">
        <f t="shared" si="40"/>
        <v>1</v>
      </c>
      <c r="AK56" s="171">
        <f t="shared" si="40"/>
        <v>1</v>
      </c>
      <c r="AL56" s="171">
        <f t="shared" si="40"/>
        <v>0</v>
      </c>
      <c r="AM56" s="171">
        <f t="shared" si="40"/>
        <v>0</v>
      </c>
      <c r="AO56" s="171">
        <f t="shared" si="40"/>
        <v>0</v>
      </c>
      <c r="AP56" s="171">
        <f t="shared" si="40"/>
        <v>0</v>
      </c>
      <c r="AQ56" s="171">
        <f t="shared" si="40"/>
        <v>0</v>
      </c>
      <c r="AR56" s="171">
        <f t="shared" si="40"/>
        <v>0</v>
      </c>
      <c r="AS56" s="171">
        <f t="shared" si="40"/>
        <v>0</v>
      </c>
      <c r="AT56" s="171">
        <f t="shared" si="40"/>
        <v>0</v>
      </c>
      <c r="AU56" s="171">
        <f t="shared" si="40"/>
        <v>0</v>
      </c>
      <c r="AV56" s="171">
        <f t="shared" si="40"/>
        <v>0</v>
      </c>
      <c r="AW56" s="171">
        <f t="shared" si="40"/>
        <v>0</v>
      </c>
      <c r="AX56" s="171">
        <f t="shared" si="40"/>
        <v>0</v>
      </c>
      <c r="AY56" s="171">
        <f t="shared" si="40"/>
        <v>1</v>
      </c>
      <c r="AZ56" s="171">
        <f t="shared" si="40"/>
        <v>1</v>
      </c>
      <c r="BB56" s="171">
        <f t="shared" si="40"/>
        <v>0</v>
      </c>
      <c r="BC56" s="171">
        <f t="shared" si="40"/>
        <v>0</v>
      </c>
      <c r="BD56" s="171">
        <f t="shared" si="40"/>
        <v>0</v>
      </c>
      <c r="BE56" s="171">
        <f t="shared" si="40"/>
        <v>0</v>
      </c>
      <c r="BF56" s="171">
        <f t="shared" si="40"/>
        <v>0</v>
      </c>
      <c r="BG56" s="171">
        <f t="shared" si="40"/>
        <v>0</v>
      </c>
      <c r="BH56" s="171">
        <f t="shared" si="40"/>
        <v>0</v>
      </c>
      <c r="BI56" s="171">
        <f t="shared" si="40"/>
        <v>1</v>
      </c>
      <c r="BJ56" s="171">
        <f t="shared" si="40"/>
        <v>0</v>
      </c>
      <c r="BK56" s="171">
        <f t="shared" si="40"/>
        <v>0</v>
      </c>
      <c r="BL56" s="171">
        <f t="shared" si="40"/>
        <v>0</v>
      </c>
      <c r="BM56" s="171">
        <f t="shared" si="40"/>
        <v>0</v>
      </c>
      <c r="BO56" s="171">
        <f t="shared" si="40"/>
        <v>0</v>
      </c>
      <c r="BP56" s="171">
        <f t="shared" si="40"/>
        <v>0</v>
      </c>
      <c r="BQ56" s="171">
        <f t="shared" si="40"/>
        <v>0</v>
      </c>
      <c r="BR56" s="171">
        <f t="shared" si="40"/>
        <v>0</v>
      </c>
      <c r="BS56" s="171">
        <f t="shared" si="40"/>
        <v>0</v>
      </c>
      <c r="BT56" s="171">
        <f t="shared" si="40"/>
        <v>0</v>
      </c>
      <c r="BU56" s="171">
        <f t="shared" si="40"/>
        <v>0</v>
      </c>
      <c r="BV56" s="171">
        <f t="shared" si="40"/>
        <v>0</v>
      </c>
      <c r="BW56" s="171">
        <f t="shared" si="40"/>
        <v>0</v>
      </c>
      <c r="BX56" s="171">
        <f t="shared" si="40"/>
        <v>0</v>
      </c>
      <c r="BY56" s="171">
        <f t="shared" si="40"/>
        <v>0</v>
      </c>
      <c r="BZ56" s="171">
        <f t="shared" si="40"/>
        <v>1</v>
      </c>
      <c r="CB56" s="171">
        <f t="shared" si="40"/>
        <v>0</v>
      </c>
      <c r="CC56" s="171">
        <f t="shared" si="40"/>
        <v>0</v>
      </c>
      <c r="CD56" s="171">
        <f t="shared" si="40"/>
        <v>1</v>
      </c>
      <c r="CE56" s="171">
        <f t="shared" si="40"/>
        <v>0</v>
      </c>
      <c r="CF56" s="171">
        <f t="shared" si="40"/>
        <v>3</v>
      </c>
      <c r="CG56" s="171">
        <f t="shared" si="40"/>
        <v>0</v>
      </c>
      <c r="CH56" s="171">
        <f t="shared" si="40"/>
        <v>3</v>
      </c>
      <c r="CI56" s="171">
        <f t="shared" si="40"/>
        <v>1</v>
      </c>
      <c r="CJ56" s="171">
        <f t="shared" si="40"/>
        <v>2</v>
      </c>
      <c r="CK56" s="171">
        <f t="shared" si="40"/>
        <v>2</v>
      </c>
      <c r="CL56" s="171">
        <f t="shared" si="40"/>
        <v>0</v>
      </c>
      <c r="CM56" s="171">
        <f t="shared" si="40"/>
        <v>0</v>
      </c>
    </row>
    <row r="57" spans="1:91">
      <c r="A57" s="53" t="s">
        <v>82</v>
      </c>
      <c r="B57" s="2" t="s">
        <v>224</v>
      </c>
      <c r="C57" s="158"/>
      <c r="D57" s="158">
        <v>11</v>
      </c>
      <c r="E57" s="158"/>
      <c r="F57" s="158"/>
      <c r="G57" s="158"/>
      <c r="H57" s="162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70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70" t="str">
        <f t="shared" si="43"/>
        <v>-</v>
      </c>
      <c r="AD57" s="170" t="str">
        <f t="shared" si="43"/>
        <v>-</v>
      </c>
      <c r="AE57" s="170" t="str">
        <f t="shared" si="43"/>
        <v>-</v>
      </c>
      <c r="AF57" s="170" t="str">
        <f t="shared" si="43"/>
        <v>-</v>
      </c>
      <c r="AG57" s="170" t="str">
        <f t="shared" si="43"/>
        <v>-</v>
      </c>
      <c r="AH57" s="170" t="str">
        <f t="shared" si="43"/>
        <v>-</v>
      </c>
      <c r="AI57" s="170" t="str">
        <f t="shared" si="43"/>
        <v>-</v>
      </c>
      <c r="AJ57" s="170" t="str">
        <f t="shared" si="43"/>
        <v>-</v>
      </c>
      <c r="AK57" s="170" t="str">
        <f t="shared" si="43"/>
        <v>-</v>
      </c>
      <c r="AL57" s="170" t="str">
        <f t="shared" si="43"/>
        <v>-</v>
      </c>
      <c r="AM57" s="170" t="str">
        <f t="shared" si="43"/>
        <v>-</v>
      </c>
      <c r="AO57" s="169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69" t="str">
        <f t="shared" si="44"/>
        <v>-</v>
      </c>
      <c r="AQ57" s="169" t="str">
        <f t="shared" si="44"/>
        <v>-</v>
      </c>
      <c r="AR57" s="169" t="str">
        <f t="shared" si="44"/>
        <v>-</v>
      </c>
      <c r="AS57" s="169" t="str">
        <f t="shared" si="44"/>
        <v>-</v>
      </c>
      <c r="AT57" s="169" t="str">
        <f t="shared" si="44"/>
        <v>-</v>
      </c>
      <c r="AU57" s="169" t="str">
        <f t="shared" si="44"/>
        <v>-</v>
      </c>
      <c r="AV57" s="169" t="str">
        <f t="shared" si="44"/>
        <v>-</v>
      </c>
      <c r="AW57" s="169" t="str">
        <f t="shared" si="44"/>
        <v>-</v>
      </c>
      <c r="AX57" s="169" t="str">
        <f t="shared" si="44"/>
        <v>-</v>
      </c>
      <c r="AY57" s="169">
        <f t="shared" si="44"/>
        <v>1</v>
      </c>
      <c r="AZ57" s="169" t="str">
        <f t="shared" si="44"/>
        <v>-</v>
      </c>
      <c r="BB57" s="169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69" t="str">
        <f t="shared" si="45"/>
        <v>-</v>
      </c>
      <c r="BD57" s="169" t="str">
        <f t="shared" si="45"/>
        <v>-</v>
      </c>
      <c r="BE57" s="169" t="str">
        <f t="shared" si="45"/>
        <v>-</v>
      </c>
      <c r="BF57" s="169" t="str">
        <f t="shared" si="45"/>
        <v>-</v>
      </c>
      <c r="BG57" s="169" t="str">
        <f t="shared" si="45"/>
        <v>-</v>
      </c>
      <c r="BH57" s="169" t="str">
        <f t="shared" si="45"/>
        <v>-</v>
      </c>
      <c r="BI57" s="169" t="str">
        <f t="shared" si="45"/>
        <v>-</v>
      </c>
      <c r="BJ57" s="169" t="str">
        <f t="shared" si="45"/>
        <v>-</v>
      </c>
      <c r="BK57" s="169" t="str">
        <f t="shared" si="45"/>
        <v>-</v>
      </c>
      <c r="BL57" s="169" t="str">
        <f t="shared" si="45"/>
        <v>-</v>
      </c>
      <c r="BM57" s="169" t="str">
        <f t="shared" si="45"/>
        <v>-</v>
      </c>
      <c r="BO57" s="169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69" t="str">
        <f t="shared" si="46"/>
        <v>-</v>
      </c>
      <c r="BQ57" s="169" t="str">
        <f t="shared" si="46"/>
        <v>-</v>
      </c>
      <c r="BR57" s="169" t="str">
        <f t="shared" si="46"/>
        <v>-</v>
      </c>
      <c r="BS57" s="169" t="str">
        <f t="shared" si="46"/>
        <v>-</v>
      </c>
      <c r="BT57" s="169" t="str">
        <f t="shared" si="46"/>
        <v>-</v>
      </c>
      <c r="BU57" s="169" t="str">
        <f t="shared" si="46"/>
        <v>-</v>
      </c>
      <c r="BV57" s="169" t="str">
        <f t="shared" si="46"/>
        <v>-</v>
      </c>
      <c r="BW57" s="169" t="str">
        <f t="shared" si="46"/>
        <v>-</v>
      </c>
      <c r="BX57" s="169" t="str">
        <f t="shared" si="46"/>
        <v>-</v>
      </c>
      <c r="BY57" s="169" t="str">
        <f t="shared" si="46"/>
        <v>-</v>
      </c>
      <c r="BZ57" s="169" t="str">
        <f t="shared" si="46"/>
        <v>-</v>
      </c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</row>
    <row r="58" spans="1:91">
      <c r="A58" s="53" t="s">
        <v>83</v>
      </c>
      <c r="B58" s="2" t="s">
        <v>84</v>
      </c>
      <c r="C58" s="158">
        <v>7</v>
      </c>
      <c r="D58" s="158"/>
      <c r="E58" s="158"/>
      <c r="F58" s="158"/>
      <c r="G58" s="175" t="s">
        <v>255</v>
      </c>
      <c r="H58" s="162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70" t="str">
        <f t="shared" si="43"/>
        <v>-</v>
      </c>
      <c r="AC58" s="170" t="str">
        <f t="shared" si="43"/>
        <v>-</v>
      </c>
      <c r="AD58" s="170" t="str">
        <f t="shared" si="43"/>
        <v>-</v>
      </c>
      <c r="AE58" s="170" t="str">
        <f t="shared" si="43"/>
        <v>-</v>
      </c>
      <c r="AF58" s="170" t="str">
        <f t="shared" si="43"/>
        <v>-</v>
      </c>
      <c r="AG58" s="170" t="str">
        <f t="shared" si="43"/>
        <v>-</v>
      </c>
      <c r="AH58" s="170">
        <f t="shared" si="43"/>
        <v>1</v>
      </c>
      <c r="AI58" s="170" t="str">
        <f t="shared" si="43"/>
        <v>-</v>
      </c>
      <c r="AJ58" s="170" t="str">
        <f t="shared" si="43"/>
        <v>-</v>
      </c>
      <c r="AK58" s="170" t="str">
        <f t="shared" si="43"/>
        <v>-</v>
      </c>
      <c r="AL58" s="170" t="str">
        <f t="shared" si="43"/>
        <v>-</v>
      </c>
      <c r="AM58" s="170" t="str">
        <f t="shared" si="43"/>
        <v>-</v>
      </c>
      <c r="AO58" s="169" t="str">
        <f t="shared" si="44"/>
        <v>-</v>
      </c>
      <c r="AP58" s="169" t="str">
        <f t="shared" si="44"/>
        <v>-</v>
      </c>
      <c r="AQ58" s="169" t="str">
        <f t="shared" si="44"/>
        <v>-</v>
      </c>
      <c r="AR58" s="169" t="str">
        <f t="shared" si="44"/>
        <v>-</v>
      </c>
      <c r="AS58" s="169" t="str">
        <f t="shared" si="44"/>
        <v>-</v>
      </c>
      <c r="AT58" s="169" t="str">
        <f t="shared" si="44"/>
        <v>-</v>
      </c>
      <c r="AU58" s="169" t="str">
        <f t="shared" si="44"/>
        <v>-</v>
      </c>
      <c r="AV58" s="169" t="str">
        <f t="shared" si="44"/>
        <v>-</v>
      </c>
      <c r="AW58" s="169" t="str">
        <f t="shared" si="44"/>
        <v>-</v>
      </c>
      <c r="AX58" s="169" t="str">
        <f t="shared" si="44"/>
        <v>-</v>
      </c>
      <c r="AY58" s="169" t="str">
        <f t="shared" si="44"/>
        <v>-</v>
      </c>
      <c r="AZ58" s="169" t="str">
        <f t="shared" si="44"/>
        <v>-</v>
      </c>
      <c r="BB58" s="169" t="str">
        <f t="shared" si="45"/>
        <v>-</v>
      </c>
      <c r="BC58" s="169" t="str">
        <f t="shared" si="45"/>
        <v>-</v>
      </c>
      <c r="BD58" s="169" t="str">
        <f t="shared" si="45"/>
        <v>-</v>
      </c>
      <c r="BE58" s="169" t="str">
        <f t="shared" si="45"/>
        <v>-</v>
      </c>
      <c r="BF58" s="169" t="str">
        <f t="shared" si="45"/>
        <v>-</v>
      </c>
      <c r="BG58" s="169" t="str">
        <f t="shared" si="45"/>
        <v>-</v>
      </c>
      <c r="BH58" s="169" t="str">
        <f t="shared" si="45"/>
        <v>-</v>
      </c>
      <c r="BI58" s="169" t="str">
        <f t="shared" si="45"/>
        <v>-</v>
      </c>
      <c r="BJ58" s="169" t="str">
        <f t="shared" si="45"/>
        <v>-</v>
      </c>
      <c r="BK58" s="169" t="str">
        <f t="shared" si="45"/>
        <v>-</v>
      </c>
      <c r="BL58" s="169" t="str">
        <f t="shared" si="45"/>
        <v>-</v>
      </c>
      <c r="BM58" s="169" t="str">
        <f t="shared" si="45"/>
        <v>-</v>
      </c>
      <c r="BO58" s="169" t="str">
        <f t="shared" si="46"/>
        <v>-</v>
      </c>
      <c r="BP58" s="169" t="str">
        <f t="shared" si="46"/>
        <v>-</v>
      </c>
      <c r="BQ58" s="169" t="str">
        <f t="shared" si="46"/>
        <v>-</v>
      </c>
      <c r="BR58" s="169" t="str">
        <f t="shared" si="46"/>
        <v>-</v>
      </c>
      <c r="BS58" s="169" t="str">
        <f t="shared" si="46"/>
        <v>-</v>
      </c>
      <c r="BT58" s="169" t="str">
        <f t="shared" si="46"/>
        <v>-</v>
      </c>
      <c r="BU58" s="169" t="str">
        <f t="shared" si="46"/>
        <v>-</v>
      </c>
      <c r="BV58" s="169" t="str">
        <f t="shared" si="46"/>
        <v>-</v>
      </c>
      <c r="BW58" s="169" t="str">
        <f t="shared" si="46"/>
        <v>-</v>
      </c>
      <c r="BX58" s="169" t="str">
        <f t="shared" si="46"/>
        <v>-</v>
      </c>
      <c r="BY58" s="169" t="str">
        <f t="shared" si="46"/>
        <v>-</v>
      </c>
      <c r="BZ58" s="169" t="str">
        <f t="shared" si="46"/>
        <v>-</v>
      </c>
      <c r="CB58" s="169"/>
      <c r="CC58" s="169"/>
      <c r="CD58" s="169"/>
      <c r="CE58" s="169"/>
      <c r="CF58" s="169"/>
      <c r="CG58" s="169"/>
      <c r="CH58" s="169">
        <v>3</v>
      </c>
      <c r="CI58" s="169"/>
      <c r="CJ58" s="169"/>
      <c r="CK58" s="169"/>
      <c r="CL58" s="169"/>
      <c r="CM58" s="169"/>
    </row>
    <row r="59" spans="1:91">
      <c r="A59" s="53" t="s">
        <v>85</v>
      </c>
      <c r="B59" s="2" t="s">
        <v>86</v>
      </c>
      <c r="C59" s="158">
        <v>5</v>
      </c>
      <c r="D59" s="158"/>
      <c r="E59" s="158"/>
      <c r="F59" s="158"/>
      <c r="G59" s="175" t="s">
        <v>235</v>
      </c>
      <c r="H59" s="162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70" t="str">
        <f t="shared" si="43"/>
        <v>-</v>
      </c>
      <c r="AC59" s="170" t="str">
        <f t="shared" si="43"/>
        <v>-</v>
      </c>
      <c r="AD59" s="170" t="str">
        <f t="shared" si="43"/>
        <v>-</v>
      </c>
      <c r="AE59" s="170" t="str">
        <f t="shared" si="43"/>
        <v>-</v>
      </c>
      <c r="AF59" s="170">
        <f t="shared" si="43"/>
        <v>1</v>
      </c>
      <c r="AG59" s="170" t="str">
        <f t="shared" si="43"/>
        <v>-</v>
      </c>
      <c r="AH59" s="170" t="str">
        <f t="shared" si="43"/>
        <v>-</v>
      </c>
      <c r="AI59" s="170" t="str">
        <f t="shared" si="43"/>
        <v>-</v>
      </c>
      <c r="AJ59" s="170" t="str">
        <f t="shared" si="43"/>
        <v>-</v>
      </c>
      <c r="AK59" s="170" t="str">
        <f t="shared" si="43"/>
        <v>-</v>
      </c>
      <c r="AL59" s="170" t="str">
        <f t="shared" si="43"/>
        <v>-</v>
      </c>
      <c r="AM59" s="170" t="str">
        <f t="shared" si="43"/>
        <v>-</v>
      </c>
      <c r="AO59" s="169" t="str">
        <f t="shared" si="44"/>
        <v>-</v>
      </c>
      <c r="AP59" s="169" t="str">
        <f t="shared" si="44"/>
        <v>-</v>
      </c>
      <c r="AQ59" s="169" t="str">
        <f t="shared" si="44"/>
        <v>-</v>
      </c>
      <c r="AR59" s="169" t="str">
        <f t="shared" si="44"/>
        <v>-</v>
      </c>
      <c r="AS59" s="169" t="str">
        <f t="shared" si="44"/>
        <v>-</v>
      </c>
      <c r="AT59" s="169" t="str">
        <f t="shared" si="44"/>
        <v>-</v>
      </c>
      <c r="AU59" s="169" t="str">
        <f t="shared" si="44"/>
        <v>-</v>
      </c>
      <c r="AV59" s="169" t="str">
        <f t="shared" si="44"/>
        <v>-</v>
      </c>
      <c r="AW59" s="169" t="str">
        <f t="shared" si="44"/>
        <v>-</v>
      </c>
      <c r="AX59" s="169" t="str">
        <f t="shared" si="44"/>
        <v>-</v>
      </c>
      <c r="AY59" s="169" t="str">
        <f t="shared" si="44"/>
        <v>-</v>
      </c>
      <c r="AZ59" s="169" t="str">
        <f t="shared" si="44"/>
        <v>-</v>
      </c>
      <c r="BB59" s="169" t="str">
        <f t="shared" si="45"/>
        <v>-</v>
      </c>
      <c r="BC59" s="169" t="str">
        <f t="shared" si="45"/>
        <v>-</v>
      </c>
      <c r="BD59" s="169" t="str">
        <f t="shared" si="45"/>
        <v>-</v>
      </c>
      <c r="BE59" s="169" t="str">
        <f t="shared" si="45"/>
        <v>-</v>
      </c>
      <c r="BF59" s="169" t="str">
        <f t="shared" si="45"/>
        <v>-</v>
      </c>
      <c r="BG59" s="169" t="str">
        <f t="shared" si="45"/>
        <v>-</v>
      </c>
      <c r="BH59" s="169" t="str">
        <f t="shared" si="45"/>
        <v>-</v>
      </c>
      <c r="BI59" s="169" t="str">
        <f t="shared" si="45"/>
        <v>-</v>
      </c>
      <c r="BJ59" s="169" t="str">
        <f t="shared" si="45"/>
        <v>-</v>
      </c>
      <c r="BK59" s="169" t="str">
        <f t="shared" si="45"/>
        <v>-</v>
      </c>
      <c r="BL59" s="169" t="str">
        <f t="shared" si="45"/>
        <v>-</v>
      </c>
      <c r="BM59" s="169" t="str">
        <f t="shared" si="45"/>
        <v>-</v>
      </c>
      <c r="BO59" s="169" t="str">
        <f t="shared" si="46"/>
        <v>-</v>
      </c>
      <c r="BP59" s="169" t="str">
        <f t="shared" si="46"/>
        <v>-</v>
      </c>
      <c r="BQ59" s="169" t="str">
        <f t="shared" si="46"/>
        <v>-</v>
      </c>
      <c r="BR59" s="169" t="str">
        <f t="shared" si="46"/>
        <v>-</v>
      </c>
      <c r="BS59" s="169" t="str">
        <f t="shared" si="46"/>
        <v>-</v>
      </c>
      <c r="BT59" s="169" t="str">
        <f t="shared" si="46"/>
        <v>-</v>
      </c>
      <c r="BU59" s="169" t="str">
        <f t="shared" si="46"/>
        <v>-</v>
      </c>
      <c r="BV59" s="169" t="str">
        <f t="shared" si="46"/>
        <v>-</v>
      </c>
      <c r="BW59" s="169" t="str">
        <f t="shared" si="46"/>
        <v>-</v>
      </c>
      <c r="BX59" s="169" t="str">
        <f t="shared" si="46"/>
        <v>-</v>
      </c>
      <c r="BY59" s="169" t="str">
        <f t="shared" si="46"/>
        <v>-</v>
      </c>
      <c r="BZ59" s="169" t="str">
        <f t="shared" si="46"/>
        <v>-</v>
      </c>
      <c r="CB59" s="169"/>
      <c r="CC59" s="169"/>
      <c r="CD59" s="169"/>
      <c r="CE59" s="169"/>
      <c r="CF59" s="169">
        <v>3</v>
      </c>
      <c r="CG59" s="169"/>
      <c r="CH59" s="169"/>
      <c r="CI59" s="169"/>
      <c r="CJ59" s="169"/>
      <c r="CK59" s="169"/>
      <c r="CL59" s="169"/>
      <c r="CM59" s="169"/>
    </row>
    <row r="60" spans="1:91">
      <c r="A60" s="53" t="s">
        <v>87</v>
      </c>
      <c r="B60" s="2" t="s">
        <v>88</v>
      </c>
      <c r="C60" s="158">
        <v>10.9</v>
      </c>
      <c r="D60" s="158"/>
      <c r="E60" s="158"/>
      <c r="F60" s="158"/>
      <c r="G60" s="175" t="s">
        <v>256</v>
      </c>
      <c r="H60" s="162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70" t="str">
        <f t="shared" si="43"/>
        <v>-</v>
      </c>
      <c r="AC60" s="170" t="str">
        <f t="shared" si="43"/>
        <v>-</v>
      </c>
      <c r="AD60" s="170" t="str">
        <f t="shared" si="43"/>
        <v>-</v>
      </c>
      <c r="AE60" s="170" t="str">
        <f t="shared" si="43"/>
        <v>-</v>
      </c>
      <c r="AF60" s="170" t="str">
        <f t="shared" si="43"/>
        <v>-</v>
      </c>
      <c r="AG60" s="170" t="str">
        <f t="shared" si="43"/>
        <v>-</v>
      </c>
      <c r="AH60" s="170" t="str">
        <f t="shared" si="43"/>
        <v>-</v>
      </c>
      <c r="AI60" s="170" t="str">
        <f t="shared" si="43"/>
        <v>-</v>
      </c>
      <c r="AJ60" s="170">
        <f t="shared" si="43"/>
        <v>1</v>
      </c>
      <c r="AK60" s="170">
        <f t="shared" si="43"/>
        <v>1</v>
      </c>
      <c r="AL60" s="170" t="str">
        <f t="shared" si="43"/>
        <v>-</v>
      </c>
      <c r="AM60" s="170" t="str">
        <f t="shared" si="43"/>
        <v>-</v>
      </c>
      <c r="AO60" s="169" t="str">
        <f t="shared" si="44"/>
        <v>-</v>
      </c>
      <c r="AP60" s="169" t="str">
        <f t="shared" si="44"/>
        <v>-</v>
      </c>
      <c r="AQ60" s="169" t="str">
        <f t="shared" si="44"/>
        <v>-</v>
      </c>
      <c r="AR60" s="169" t="str">
        <f t="shared" si="44"/>
        <v>-</v>
      </c>
      <c r="AS60" s="169" t="str">
        <f t="shared" si="44"/>
        <v>-</v>
      </c>
      <c r="AT60" s="169" t="str">
        <f t="shared" si="44"/>
        <v>-</v>
      </c>
      <c r="AU60" s="169" t="str">
        <f t="shared" si="44"/>
        <v>-</v>
      </c>
      <c r="AV60" s="169" t="str">
        <f t="shared" si="44"/>
        <v>-</v>
      </c>
      <c r="AW60" s="169" t="str">
        <f t="shared" si="44"/>
        <v>-</v>
      </c>
      <c r="AX60" s="169" t="str">
        <f t="shared" si="44"/>
        <v>-</v>
      </c>
      <c r="AY60" s="169" t="str">
        <f t="shared" si="44"/>
        <v>-</v>
      </c>
      <c r="AZ60" s="169" t="str">
        <f t="shared" si="44"/>
        <v>-</v>
      </c>
      <c r="BB60" s="169" t="str">
        <f t="shared" si="45"/>
        <v>-</v>
      </c>
      <c r="BC60" s="169" t="str">
        <f t="shared" si="45"/>
        <v>-</v>
      </c>
      <c r="BD60" s="169" t="str">
        <f t="shared" si="45"/>
        <v>-</v>
      </c>
      <c r="BE60" s="169" t="str">
        <f t="shared" si="45"/>
        <v>-</v>
      </c>
      <c r="BF60" s="169" t="str">
        <f t="shared" si="45"/>
        <v>-</v>
      </c>
      <c r="BG60" s="169" t="str">
        <f t="shared" si="45"/>
        <v>-</v>
      </c>
      <c r="BH60" s="169" t="str">
        <f t="shared" si="45"/>
        <v>-</v>
      </c>
      <c r="BI60" s="169" t="str">
        <f t="shared" si="45"/>
        <v>-</v>
      </c>
      <c r="BJ60" s="169" t="str">
        <f t="shared" si="45"/>
        <v>-</v>
      </c>
      <c r="BK60" s="169" t="str">
        <f t="shared" si="45"/>
        <v>-</v>
      </c>
      <c r="BL60" s="169" t="str">
        <f t="shared" si="45"/>
        <v>-</v>
      </c>
      <c r="BM60" s="169" t="str">
        <f t="shared" si="45"/>
        <v>-</v>
      </c>
      <c r="BO60" s="169" t="str">
        <f t="shared" si="46"/>
        <v>-</v>
      </c>
      <c r="BP60" s="169" t="str">
        <f t="shared" si="46"/>
        <v>-</v>
      </c>
      <c r="BQ60" s="169" t="str">
        <f t="shared" si="46"/>
        <v>-</v>
      </c>
      <c r="BR60" s="169" t="str">
        <f t="shared" si="46"/>
        <v>-</v>
      </c>
      <c r="BS60" s="169" t="str">
        <f t="shared" si="46"/>
        <v>-</v>
      </c>
      <c r="BT60" s="169" t="str">
        <f t="shared" si="46"/>
        <v>-</v>
      </c>
      <c r="BU60" s="169" t="str">
        <f t="shared" si="46"/>
        <v>-</v>
      </c>
      <c r="BV60" s="169" t="str">
        <f t="shared" si="46"/>
        <v>-</v>
      </c>
      <c r="BW60" s="169" t="str">
        <f t="shared" si="46"/>
        <v>-</v>
      </c>
      <c r="BX60" s="169" t="str">
        <f t="shared" si="46"/>
        <v>-</v>
      </c>
      <c r="BY60" s="169" t="str">
        <f t="shared" si="46"/>
        <v>-</v>
      </c>
      <c r="BZ60" s="169" t="str">
        <f t="shared" si="46"/>
        <v>-</v>
      </c>
      <c r="CB60" s="169"/>
      <c r="CC60" s="169"/>
      <c r="CD60" s="169"/>
      <c r="CE60" s="169"/>
      <c r="CF60" s="169"/>
      <c r="CG60" s="169"/>
      <c r="CH60" s="169"/>
      <c r="CI60" s="169">
        <v>1</v>
      </c>
      <c r="CJ60" s="169">
        <v>2</v>
      </c>
      <c r="CK60" s="169">
        <v>2</v>
      </c>
      <c r="CL60" s="169"/>
      <c r="CM60" s="169"/>
    </row>
    <row r="61" spans="1:91">
      <c r="A61" s="53" t="s">
        <v>89</v>
      </c>
      <c r="B61" s="2" t="s">
        <v>90</v>
      </c>
      <c r="C61" s="158"/>
      <c r="D61" s="158">
        <v>12</v>
      </c>
      <c r="E61" s="158"/>
      <c r="F61" s="158">
        <v>12</v>
      </c>
      <c r="G61" s="158"/>
      <c r="H61" s="162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70" t="str">
        <f t="shared" si="43"/>
        <v>-</v>
      </c>
      <c r="AC61" s="170" t="str">
        <f t="shared" si="43"/>
        <v>-</v>
      </c>
      <c r="AD61" s="170" t="str">
        <f t="shared" si="43"/>
        <v>-</v>
      </c>
      <c r="AE61" s="170" t="str">
        <f t="shared" si="43"/>
        <v>-</v>
      </c>
      <c r="AF61" s="170" t="str">
        <f t="shared" si="43"/>
        <v>-</v>
      </c>
      <c r="AG61" s="170" t="str">
        <f t="shared" si="43"/>
        <v>-</v>
      </c>
      <c r="AH61" s="170" t="str">
        <f t="shared" si="43"/>
        <v>-</v>
      </c>
      <c r="AI61" s="170" t="str">
        <f t="shared" si="43"/>
        <v>-</v>
      </c>
      <c r="AJ61" s="170" t="str">
        <f t="shared" si="43"/>
        <v>-</v>
      </c>
      <c r="AK61" s="170" t="str">
        <f t="shared" si="43"/>
        <v>-</v>
      </c>
      <c r="AL61" s="170" t="str">
        <f t="shared" si="43"/>
        <v>-</v>
      </c>
      <c r="AM61" s="170" t="str">
        <f t="shared" si="43"/>
        <v>-</v>
      </c>
      <c r="AO61" s="169" t="str">
        <f t="shared" si="44"/>
        <v>-</v>
      </c>
      <c r="AP61" s="169" t="str">
        <f t="shared" si="44"/>
        <v>-</v>
      </c>
      <c r="AQ61" s="169" t="str">
        <f t="shared" si="44"/>
        <v>-</v>
      </c>
      <c r="AR61" s="169" t="str">
        <f t="shared" si="44"/>
        <v>-</v>
      </c>
      <c r="AS61" s="169" t="str">
        <f t="shared" si="44"/>
        <v>-</v>
      </c>
      <c r="AT61" s="169" t="str">
        <f t="shared" si="44"/>
        <v>-</v>
      </c>
      <c r="AU61" s="169" t="str">
        <f t="shared" si="44"/>
        <v>-</v>
      </c>
      <c r="AV61" s="169" t="str">
        <f t="shared" si="44"/>
        <v>-</v>
      </c>
      <c r="AW61" s="169" t="str">
        <f t="shared" si="44"/>
        <v>-</v>
      </c>
      <c r="AX61" s="169" t="str">
        <f t="shared" si="44"/>
        <v>-</v>
      </c>
      <c r="AY61" s="169" t="str">
        <f t="shared" si="44"/>
        <v>-</v>
      </c>
      <c r="AZ61" s="169">
        <f t="shared" si="44"/>
        <v>1</v>
      </c>
      <c r="BB61" s="169" t="str">
        <f t="shared" si="45"/>
        <v>-</v>
      </c>
      <c r="BC61" s="169" t="str">
        <f t="shared" si="45"/>
        <v>-</v>
      </c>
      <c r="BD61" s="169" t="str">
        <f t="shared" si="45"/>
        <v>-</v>
      </c>
      <c r="BE61" s="169" t="str">
        <f t="shared" si="45"/>
        <v>-</v>
      </c>
      <c r="BF61" s="169" t="str">
        <f t="shared" si="45"/>
        <v>-</v>
      </c>
      <c r="BG61" s="169" t="str">
        <f t="shared" si="45"/>
        <v>-</v>
      </c>
      <c r="BH61" s="169" t="str">
        <f t="shared" si="45"/>
        <v>-</v>
      </c>
      <c r="BI61" s="169" t="str">
        <f t="shared" si="45"/>
        <v>-</v>
      </c>
      <c r="BJ61" s="169" t="str">
        <f t="shared" si="45"/>
        <v>-</v>
      </c>
      <c r="BK61" s="169" t="str">
        <f t="shared" si="45"/>
        <v>-</v>
      </c>
      <c r="BL61" s="169" t="str">
        <f t="shared" si="45"/>
        <v>-</v>
      </c>
      <c r="BM61" s="169" t="str">
        <f t="shared" si="45"/>
        <v>-</v>
      </c>
      <c r="BO61" s="169" t="str">
        <f t="shared" si="46"/>
        <v>-</v>
      </c>
      <c r="BP61" s="169" t="str">
        <f t="shared" si="46"/>
        <v>-</v>
      </c>
      <c r="BQ61" s="169" t="str">
        <f t="shared" si="46"/>
        <v>-</v>
      </c>
      <c r="BR61" s="169" t="str">
        <f t="shared" si="46"/>
        <v>-</v>
      </c>
      <c r="BS61" s="169" t="str">
        <f t="shared" si="46"/>
        <v>-</v>
      </c>
      <c r="BT61" s="169" t="str">
        <f t="shared" si="46"/>
        <v>-</v>
      </c>
      <c r="BU61" s="169" t="str">
        <f t="shared" si="46"/>
        <v>-</v>
      </c>
      <c r="BV61" s="169" t="str">
        <f t="shared" si="46"/>
        <v>-</v>
      </c>
      <c r="BW61" s="169" t="str">
        <f t="shared" si="46"/>
        <v>-</v>
      </c>
      <c r="BX61" s="169" t="str">
        <f t="shared" si="46"/>
        <v>-</v>
      </c>
      <c r="BY61" s="169" t="str">
        <f t="shared" si="46"/>
        <v>-</v>
      </c>
      <c r="BZ61" s="169">
        <f t="shared" si="46"/>
        <v>1</v>
      </c>
      <c r="CB61" s="169"/>
      <c r="CC61" s="169"/>
      <c r="CD61" s="169"/>
      <c r="CE61" s="169"/>
      <c r="CF61" s="169"/>
      <c r="CG61" s="169"/>
      <c r="CH61" s="169"/>
      <c r="CI61" s="169"/>
      <c r="CJ61" s="169"/>
      <c r="CK61" s="169"/>
      <c r="CL61" s="169"/>
      <c r="CM61" s="169"/>
    </row>
    <row r="62" spans="1:91">
      <c r="A62" s="53" t="s">
        <v>91</v>
      </c>
      <c r="B62" s="2" t="s">
        <v>92</v>
      </c>
      <c r="C62" s="158">
        <v>7</v>
      </c>
      <c r="D62" s="158"/>
      <c r="E62" s="158"/>
      <c r="F62" s="158"/>
      <c r="G62" s="158"/>
      <c r="H62" s="162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70" t="str">
        <f t="shared" si="43"/>
        <v>-</v>
      </c>
      <c r="AC62" s="170" t="str">
        <f t="shared" si="43"/>
        <v>-</v>
      </c>
      <c r="AD62" s="170" t="str">
        <f t="shared" si="43"/>
        <v>-</v>
      </c>
      <c r="AE62" s="170" t="str">
        <f t="shared" si="43"/>
        <v>-</v>
      </c>
      <c r="AF62" s="170" t="str">
        <f t="shared" si="43"/>
        <v>-</v>
      </c>
      <c r="AG62" s="170" t="str">
        <f t="shared" si="43"/>
        <v>-</v>
      </c>
      <c r="AH62" s="170">
        <f t="shared" si="43"/>
        <v>1</v>
      </c>
      <c r="AI62" s="170" t="str">
        <f t="shared" si="43"/>
        <v>-</v>
      </c>
      <c r="AJ62" s="170" t="str">
        <f t="shared" si="43"/>
        <v>-</v>
      </c>
      <c r="AK62" s="170" t="str">
        <f t="shared" si="43"/>
        <v>-</v>
      </c>
      <c r="AL62" s="170" t="str">
        <f t="shared" si="43"/>
        <v>-</v>
      </c>
      <c r="AM62" s="170" t="str">
        <f t="shared" si="43"/>
        <v>-</v>
      </c>
      <c r="AO62" s="169" t="str">
        <f t="shared" si="44"/>
        <v>-</v>
      </c>
      <c r="AP62" s="169" t="str">
        <f t="shared" si="44"/>
        <v>-</v>
      </c>
      <c r="AQ62" s="169" t="str">
        <f t="shared" si="44"/>
        <v>-</v>
      </c>
      <c r="AR62" s="169" t="str">
        <f t="shared" si="44"/>
        <v>-</v>
      </c>
      <c r="AS62" s="169" t="str">
        <f t="shared" si="44"/>
        <v>-</v>
      </c>
      <c r="AT62" s="169" t="str">
        <f t="shared" si="44"/>
        <v>-</v>
      </c>
      <c r="AU62" s="169" t="str">
        <f t="shared" si="44"/>
        <v>-</v>
      </c>
      <c r="AV62" s="169" t="str">
        <f t="shared" si="44"/>
        <v>-</v>
      </c>
      <c r="AW62" s="169" t="str">
        <f t="shared" si="44"/>
        <v>-</v>
      </c>
      <c r="AX62" s="169" t="str">
        <f t="shared" si="44"/>
        <v>-</v>
      </c>
      <c r="AY62" s="169" t="str">
        <f t="shared" si="44"/>
        <v>-</v>
      </c>
      <c r="AZ62" s="169" t="str">
        <f t="shared" si="44"/>
        <v>-</v>
      </c>
      <c r="BB62" s="169" t="str">
        <f t="shared" si="45"/>
        <v>-</v>
      </c>
      <c r="BC62" s="169" t="str">
        <f t="shared" si="45"/>
        <v>-</v>
      </c>
      <c r="BD62" s="169" t="str">
        <f t="shared" si="45"/>
        <v>-</v>
      </c>
      <c r="BE62" s="169" t="str">
        <f t="shared" si="45"/>
        <v>-</v>
      </c>
      <c r="BF62" s="169" t="str">
        <f t="shared" si="45"/>
        <v>-</v>
      </c>
      <c r="BG62" s="169" t="str">
        <f t="shared" si="45"/>
        <v>-</v>
      </c>
      <c r="BH62" s="169" t="str">
        <f t="shared" si="45"/>
        <v>-</v>
      </c>
      <c r="BI62" s="169" t="str">
        <f t="shared" si="45"/>
        <v>-</v>
      </c>
      <c r="BJ62" s="169" t="str">
        <f t="shared" si="45"/>
        <v>-</v>
      </c>
      <c r="BK62" s="169" t="str">
        <f t="shared" si="45"/>
        <v>-</v>
      </c>
      <c r="BL62" s="169" t="str">
        <f t="shared" si="45"/>
        <v>-</v>
      </c>
      <c r="BM62" s="169" t="str">
        <f t="shared" si="45"/>
        <v>-</v>
      </c>
      <c r="BO62" s="169" t="str">
        <f t="shared" si="46"/>
        <v>-</v>
      </c>
      <c r="BP62" s="169" t="str">
        <f t="shared" si="46"/>
        <v>-</v>
      </c>
      <c r="BQ62" s="169" t="str">
        <f t="shared" si="46"/>
        <v>-</v>
      </c>
      <c r="BR62" s="169" t="str">
        <f t="shared" si="46"/>
        <v>-</v>
      </c>
      <c r="BS62" s="169" t="str">
        <f t="shared" si="46"/>
        <v>-</v>
      </c>
      <c r="BT62" s="169" t="str">
        <f t="shared" si="46"/>
        <v>-</v>
      </c>
      <c r="BU62" s="169" t="str">
        <f t="shared" si="46"/>
        <v>-</v>
      </c>
      <c r="BV62" s="169" t="str">
        <f t="shared" si="46"/>
        <v>-</v>
      </c>
      <c r="BW62" s="169" t="str">
        <f t="shared" si="46"/>
        <v>-</v>
      </c>
      <c r="BX62" s="169" t="str">
        <f t="shared" si="46"/>
        <v>-</v>
      </c>
      <c r="BY62" s="169" t="str">
        <f t="shared" si="46"/>
        <v>-</v>
      </c>
      <c r="BZ62" s="169" t="str">
        <f t="shared" si="46"/>
        <v>-</v>
      </c>
      <c r="CB62" s="169"/>
      <c r="CC62" s="169"/>
      <c r="CD62" s="169"/>
      <c r="CE62" s="169"/>
      <c r="CF62" s="169"/>
      <c r="CG62" s="169"/>
      <c r="CH62" s="169"/>
      <c r="CI62" s="169"/>
      <c r="CJ62" s="169"/>
      <c r="CK62" s="169"/>
      <c r="CL62" s="169"/>
      <c r="CM62" s="169"/>
    </row>
    <row r="63" spans="1:91">
      <c r="A63" s="53" t="s">
        <v>93</v>
      </c>
      <c r="B63" s="2" t="s">
        <v>94</v>
      </c>
      <c r="C63" s="158">
        <v>3</v>
      </c>
      <c r="D63" s="158"/>
      <c r="E63" s="158"/>
      <c r="F63" s="158"/>
      <c r="G63" s="175" t="s">
        <v>257</v>
      </c>
      <c r="H63" s="162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70" t="str">
        <f t="shared" si="43"/>
        <v>-</v>
      </c>
      <c r="AC63" s="170" t="str">
        <f t="shared" si="43"/>
        <v>-</v>
      </c>
      <c r="AD63" s="170">
        <f t="shared" si="43"/>
        <v>1</v>
      </c>
      <c r="AE63" s="170" t="str">
        <f t="shared" si="43"/>
        <v>-</v>
      </c>
      <c r="AF63" s="170" t="str">
        <f t="shared" si="43"/>
        <v>-</v>
      </c>
      <c r="AG63" s="170" t="str">
        <f t="shared" si="43"/>
        <v>-</v>
      </c>
      <c r="AH63" s="170" t="str">
        <f t="shared" si="43"/>
        <v>-</v>
      </c>
      <c r="AI63" s="170" t="str">
        <f t="shared" si="43"/>
        <v>-</v>
      </c>
      <c r="AJ63" s="170" t="str">
        <f t="shared" si="43"/>
        <v>-</v>
      </c>
      <c r="AK63" s="170" t="str">
        <f t="shared" si="43"/>
        <v>-</v>
      </c>
      <c r="AL63" s="170" t="str">
        <f t="shared" si="43"/>
        <v>-</v>
      </c>
      <c r="AM63" s="170" t="str">
        <f t="shared" si="43"/>
        <v>-</v>
      </c>
      <c r="AO63" s="169" t="str">
        <f t="shared" si="44"/>
        <v>-</v>
      </c>
      <c r="AP63" s="169" t="str">
        <f t="shared" si="44"/>
        <v>-</v>
      </c>
      <c r="AQ63" s="169" t="str">
        <f t="shared" si="44"/>
        <v>-</v>
      </c>
      <c r="AR63" s="169" t="str">
        <f t="shared" si="44"/>
        <v>-</v>
      </c>
      <c r="AS63" s="169" t="str">
        <f t="shared" si="44"/>
        <v>-</v>
      </c>
      <c r="AT63" s="169" t="str">
        <f t="shared" si="44"/>
        <v>-</v>
      </c>
      <c r="AU63" s="169" t="str">
        <f t="shared" si="44"/>
        <v>-</v>
      </c>
      <c r="AV63" s="169" t="str">
        <f t="shared" si="44"/>
        <v>-</v>
      </c>
      <c r="AW63" s="169" t="str">
        <f t="shared" si="44"/>
        <v>-</v>
      </c>
      <c r="AX63" s="169" t="str">
        <f t="shared" si="44"/>
        <v>-</v>
      </c>
      <c r="AY63" s="169" t="str">
        <f t="shared" si="44"/>
        <v>-</v>
      </c>
      <c r="AZ63" s="169" t="str">
        <f t="shared" si="44"/>
        <v>-</v>
      </c>
      <c r="BB63" s="169" t="str">
        <f t="shared" si="45"/>
        <v>-</v>
      </c>
      <c r="BC63" s="169" t="str">
        <f t="shared" si="45"/>
        <v>-</v>
      </c>
      <c r="BD63" s="169" t="str">
        <f t="shared" si="45"/>
        <v>-</v>
      </c>
      <c r="BE63" s="169" t="str">
        <f t="shared" si="45"/>
        <v>-</v>
      </c>
      <c r="BF63" s="169" t="str">
        <f t="shared" si="45"/>
        <v>-</v>
      </c>
      <c r="BG63" s="169" t="str">
        <f t="shared" si="45"/>
        <v>-</v>
      </c>
      <c r="BH63" s="169" t="str">
        <f t="shared" si="45"/>
        <v>-</v>
      </c>
      <c r="BI63" s="169" t="str">
        <f t="shared" si="45"/>
        <v>-</v>
      </c>
      <c r="BJ63" s="169" t="str">
        <f t="shared" si="45"/>
        <v>-</v>
      </c>
      <c r="BK63" s="169" t="str">
        <f t="shared" si="45"/>
        <v>-</v>
      </c>
      <c r="BL63" s="169" t="str">
        <f t="shared" si="45"/>
        <v>-</v>
      </c>
      <c r="BM63" s="169" t="str">
        <f t="shared" si="45"/>
        <v>-</v>
      </c>
      <c r="BO63" s="169" t="str">
        <f t="shared" si="46"/>
        <v>-</v>
      </c>
      <c r="BP63" s="169" t="str">
        <f t="shared" si="46"/>
        <v>-</v>
      </c>
      <c r="BQ63" s="169" t="str">
        <f t="shared" si="46"/>
        <v>-</v>
      </c>
      <c r="BR63" s="169" t="str">
        <f t="shared" si="46"/>
        <v>-</v>
      </c>
      <c r="BS63" s="169" t="str">
        <f t="shared" si="46"/>
        <v>-</v>
      </c>
      <c r="BT63" s="169" t="str">
        <f t="shared" si="46"/>
        <v>-</v>
      </c>
      <c r="BU63" s="169" t="str">
        <f t="shared" si="46"/>
        <v>-</v>
      </c>
      <c r="BV63" s="169" t="str">
        <f t="shared" si="46"/>
        <v>-</v>
      </c>
      <c r="BW63" s="169" t="str">
        <f t="shared" si="46"/>
        <v>-</v>
      </c>
      <c r="BX63" s="169" t="str">
        <f t="shared" si="46"/>
        <v>-</v>
      </c>
      <c r="BY63" s="169" t="str">
        <f t="shared" si="46"/>
        <v>-</v>
      </c>
      <c r="BZ63" s="169" t="str">
        <f t="shared" si="46"/>
        <v>-</v>
      </c>
      <c r="CB63" s="169"/>
      <c r="CC63" s="169"/>
      <c r="CD63" s="169">
        <v>1</v>
      </c>
      <c r="CE63" s="169"/>
      <c r="CF63" s="169"/>
      <c r="CG63" s="169"/>
      <c r="CH63" s="169"/>
      <c r="CI63" s="169"/>
      <c r="CJ63" s="169"/>
      <c r="CK63" s="169"/>
      <c r="CL63" s="169"/>
      <c r="CM63" s="169"/>
    </row>
    <row r="64" spans="1:91">
      <c r="A64" s="53" t="s">
        <v>95</v>
      </c>
      <c r="B64" s="2" t="s">
        <v>96</v>
      </c>
      <c r="C64" s="158">
        <v>8</v>
      </c>
      <c r="D64" s="158"/>
      <c r="E64" s="158">
        <v>8</v>
      </c>
      <c r="F64" s="158"/>
      <c r="G64" s="158"/>
      <c r="H64" s="162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70" t="str">
        <f t="shared" si="43"/>
        <v>-</v>
      </c>
      <c r="AC64" s="170" t="str">
        <f t="shared" si="43"/>
        <v>-</v>
      </c>
      <c r="AD64" s="170" t="str">
        <f t="shared" si="43"/>
        <v>-</v>
      </c>
      <c r="AE64" s="170" t="str">
        <f t="shared" si="43"/>
        <v>-</v>
      </c>
      <c r="AF64" s="170" t="str">
        <f t="shared" si="43"/>
        <v>-</v>
      </c>
      <c r="AG64" s="170" t="str">
        <f t="shared" si="43"/>
        <v>-</v>
      </c>
      <c r="AH64" s="170" t="str">
        <f t="shared" si="43"/>
        <v>-</v>
      </c>
      <c r="AI64" s="170">
        <f t="shared" si="43"/>
        <v>1</v>
      </c>
      <c r="AJ64" s="170" t="str">
        <f t="shared" si="43"/>
        <v>-</v>
      </c>
      <c r="AK64" s="170" t="str">
        <f t="shared" si="43"/>
        <v>-</v>
      </c>
      <c r="AL64" s="170" t="str">
        <f t="shared" si="43"/>
        <v>-</v>
      </c>
      <c r="AM64" s="170" t="str">
        <f t="shared" si="43"/>
        <v>-</v>
      </c>
      <c r="AO64" s="169" t="str">
        <f t="shared" si="44"/>
        <v>-</v>
      </c>
      <c r="AP64" s="169" t="str">
        <f t="shared" si="44"/>
        <v>-</v>
      </c>
      <c r="AQ64" s="169" t="str">
        <f t="shared" si="44"/>
        <v>-</v>
      </c>
      <c r="AR64" s="169" t="str">
        <f t="shared" si="44"/>
        <v>-</v>
      </c>
      <c r="AS64" s="169" t="str">
        <f t="shared" si="44"/>
        <v>-</v>
      </c>
      <c r="AT64" s="169" t="str">
        <f t="shared" si="44"/>
        <v>-</v>
      </c>
      <c r="AU64" s="169" t="str">
        <f t="shared" si="44"/>
        <v>-</v>
      </c>
      <c r="AV64" s="169" t="str">
        <f t="shared" si="44"/>
        <v>-</v>
      </c>
      <c r="AW64" s="169" t="str">
        <f t="shared" si="44"/>
        <v>-</v>
      </c>
      <c r="AX64" s="169" t="str">
        <f t="shared" si="44"/>
        <v>-</v>
      </c>
      <c r="AY64" s="169" t="str">
        <f t="shared" si="44"/>
        <v>-</v>
      </c>
      <c r="AZ64" s="169" t="str">
        <f t="shared" si="44"/>
        <v>-</v>
      </c>
      <c r="BB64" s="169" t="str">
        <f t="shared" si="45"/>
        <v>-</v>
      </c>
      <c r="BC64" s="169" t="str">
        <f t="shared" si="45"/>
        <v>-</v>
      </c>
      <c r="BD64" s="169" t="str">
        <f t="shared" si="45"/>
        <v>-</v>
      </c>
      <c r="BE64" s="169" t="str">
        <f t="shared" si="45"/>
        <v>-</v>
      </c>
      <c r="BF64" s="169" t="str">
        <f t="shared" si="45"/>
        <v>-</v>
      </c>
      <c r="BG64" s="169" t="str">
        <f t="shared" si="45"/>
        <v>-</v>
      </c>
      <c r="BH64" s="169" t="str">
        <f t="shared" si="45"/>
        <v>-</v>
      </c>
      <c r="BI64" s="169">
        <f t="shared" si="45"/>
        <v>1</v>
      </c>
      <c r="BJ64" s="169" t="str">
        <f t="shared" si="45"/>
        <v>-</v>
      </c>
      <c r="BK64" s="169" t="str">
        <f t="shared" si="45"/>
        <v>-</v>
      </c>
      <c r="BL64" s="169" t="str">
        <f t="shared" si="45"/>
        <v>-</v>
      </c>
      <c r="BM64" s="169" t="str">
        <f t="shared" si="45"/>
        <v>-</v>
      </c>
      <c r="BO64" s="169" t="str">
        <f t="shared" si="46"/>
        <v>-</v>
      </c>
      <c r="BP64" s="169" t="str">
        <f t="shared" si="46"/>
        <v>-</v>
      </c>
      <c r="BQ64" s="169" t="str">
        <f t="shared" si="46"/>
        <v>-</v>
      </c>
      <c r="BR64" s="169" t="str">
        <f t="shared" si="46"/>
        <v>-</v>
      </c>
      <c r="BS64" s="169" t="str">
        <f t="shared" si="46"/>
        <v>-</v>
      </c>
      <c r="BT64" s="169" t="str">
        <f t="shared" si="46"/>
        <v>-</v>
      </c>
      <c r="BU64" s="169" t="str">
        <f t="shared" si="46"/>
        <v>-</v>
      </c>
      <c r="BV64" s="169" t="str">
        <f t="shared" si="46"/>
        <v>-</v>
      </c>
      <c r="BW64" s="169" t="str">
        <f t="shared" si="46"/>
        <v>-</v>
      </c>
      <c r="BX64" s="169" t="str">
        <f t="shared" si="46"/>
        <v>-</v>
      </c>
      <c r="BY64" s="169" t="str">
        <f t="shared" si="46"/>
        <v>-</v>
      </c>
      <c r="BZ64" s="169" t="str">
        <f t="shared" si="46"/>
        <v>-</v>
      </c>
      <c r="CB64" s="169"/>
      <c r="CC64" s="169"/>
      <c r="CD64" s="169"/>
      <c r="CE64" s="169"/>
      <c r="CF64" s="169"/>
      <c r="CG64" s="169"/>
      <c r="CH64" s="169"/>
      <c r="CI64" s="169"/>
      <c r="CJ64" s="169"/>
      <c r="CK64" s="169"/>
      <c r="CL64" s="169"/>
      <c r="CM64" s="169"/>
    </row>
    <row r="65" spans="1:91">
      <c r="A65" s="54" t="s">
        <v>97</v>
      </c>
      <c r="B65" s="1" t="s">
        <v>98</v>
      </c>
      <c r="C65" s="1"/>
      <c r="D65" s="1"/>
      <c r="E65" s="1"/>
      <c r="F65" s="1"/>
      <c r="G65" s="1"/>
      <c r="H65" s="161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71">
        <f t="shared" ref="AB65:AM65" si="48">SUM(AB66:AB73)</f>
        <v>0</v>
      </c>
      <c r="AC65" s="171">
        <f t="shared" si="48"/>
        <v>0</v>
      </c>
      <c r="AD65" s="171">
        <f t="shared" si="48"/>
        <v>0</v>
      </c>
      <c r="AE65" s="171">
        <f t="shared" si="48"/>
        <v>0</v>
      </c>
      <c r="AF65" s="171">
        <f t="shared" si="48"/>
        <v>0</v>
      </c>
      <c r="AG65" s="171">
        <f t="shared" si="48"/>
        <v>0</v>
      </c>
      <c r="AH65" s="171">
        <f t="shared" si="48"/>
        <v>0</v>
      </c>
      <c r="AI65" s="171">
        <f t="shared" si="48"/>
        <v>0</v>
      </c>
      <c r="AJ65" s="171">
        <f t="shared" si="48"/>
        <v>0</v>
      </c>
      <c r="AK65" s="171">
        <f t="shared" si="48"/>
        <v>2</v>
      </c>
      <c r="AL65" s="171">
        <f t="shared" si="48"/>
        <v>0</v>
      </c>
      <c r="AM65" s="171">
        <f t="shared" si="48"/>
        <v>1</v>
      </c>
      <c r="AO65" s="171">
        <f t="shared" ref="AO65:AZ65" si="49">SUM(AO66:AO73)</f>
        <v>0</v>
      </c>
      <c r="AP65" s="171">
        <f t="shared" si="49"/>
        <v>0</v>
      </c>
      <c r="AQ65" s="171">
        <f t="shared" si="49"/>
        <v>0</v>
      </c>
      <c r="AR65" s="171">
        <f t="shared" si="49"/>
        <v>0</v>
      </c>
      <c r="AS65" s="171">
        <f t="shared" si="49"/>
        <v>1</v>
      </c>
      <c r="AT65" s="171">
        <f t="shared" si="49"/>
        <v>0</v>
      </c>
      <c r="AU65" s="171">
        <f t="shared" si="49"/>
        <v>2</v>
      </c>
      <c r="AV65" s="171">
        <f t="shared" si="49"/>
        <v>0</v>
      </c>
      <c r="AW65" s="171">
        <f t="shared" si="49"/>
        <v>0</v>
      </c>
      <c r="AX65" s="171">
        <f t="shared" si="49"/>
        <v>0</v>
      </c>
      <c r="AY65" s="171">
        <f t="shared" si="49"/>
        <v>2</v>
      </c>
      <c r="AZ65" s="171">
        <f t="shared" si="49"/>
        <v>1</v>
      </c>
      <c r="BB65" s="171">
        <f t="shared" ref="BB65:BM65" si="50">SUM(BB66:BB73)</f>
        <v>0</v>
      </c>
      <c r="BC65" s="171">
        <f t="shared" si="50"/>
        <v>0</v>
      </c>
      <c r="BD65" s="171">
        <f t="shared" si="50"/>
        <v>0</v>
      </c>
      <c r="BE65" s="171">
        <f t="shared" si="50"/>
        <v>0</v>
      </c>
      <c r="BF65" s="171">
        <f t="shared" si="50"/>
        <v>0</v>
      </c>
      <c r="BG65" s="171">
        <f t="shared" si="50"/>
        <v>0</v>
      </c>
      <c r="BH65" s="171">
        <f t="shared" si="50"/>
        <v>1</v>
      </c>
      <c r="BI65" s="171">
        <f t="shared" si="50"/>
        <v>0</v>
      </c>
      <c r="BJ65" s="171">
        <f t="shared" si="50"/>
        <v>0</v>
      </c>
      <c r="BK65" s="171">
        <f t="shared" si="50"/>
        <v>1</v>
      </c>
      <c r="BL65" s="171">
        <f t="shared" si="50"/>
        <v>1</v>
      </c>
      <c r="BM65" s="171">
        <f t="shared" si="50"/>
        <v>1</v>
      </c>
      <c r="BO65" s="171">
        <f t="shared" ref="BO65:BZ65" si="51">SUM(BO66:BO73)</f>
        <v>0</v>
      </c>
      <c r="BP65" s="171">
        <f t="shared" si="51"/>
        <v>0</v>
      </c>
      <c r="BQ65" s="171">
        <f t="shared" si="51"/>
        <v>0</v>
      </c>
      <c r="BR65" s="171">
        <f t="shared" si="51"/>
        <v>0</v>
      </c>
      <c r="BS65" s="171">
        <f t="shared" si="51"/>
        <v>0</v>
      </c>
      <c r="BT65" s="171">
        <f t="shared" si="51"/>
        <v>0</v>
      </c>
      <c r="BU65" s="171">
        <f t="shared" si="51"/>
        <v>0</v>
      </c>
      <c r="BV65" s="171">
        <f t="shared" si="51"/>
        <v>0</v>
      </c>
      <c r="BW65" s="171">
        <f t="shared" si="51"/>
        <v>0</v>
      </c>
      <c r="BX65" s="171">
        <f t="shared" si="51"/>
        <v>1</v>
      </c>
      <c r="BY65" s="171">
        <f t="shared" si="51"/>
        <v>1</v>
      </c>
      <c r="BZ65" s="171">
        <f t="shared" si="51"/>
        <v>0</v>
      </c>
      <c r="CB65" s="171">
        <f t="shared" ref="CB65:CM65" si="52">SUM(CB66:CB73)</f>
        <v>0</v>
      </c>
      <c r="CC65" s="171">
        <f t="shared" si="52"/>
        <v>0</v>
      </c>
      <c r="CD65" s="171">
        <f t="shared" si="52"/>
        <v>0</v>
      </c>
      <c r="CE65" s="171">
        <f t="shared" si="52"/>
        <v>0</v>
      </c>
      <c r="CF65" s="171">
        <f t="shared" si="52"/>
        <v>0</v>
      </c>
      <c r="CG65" s="171">
        <f t="shared" si="52"/>
        <v>0</v>
      </c>
      <c r="CH65" s="171">
        <f t="shared" si="52"/>
        <v>0</v>
      </c>
      <c r="CI65" s="171">
        <f t="shared" si="52"/>
        <v>0</v>
      </c>
      <c r="CJ65" s="171">
        <f t="shared" si="52"/>
        <v>0</v>
      </c>
      <c r="CK65" s="171">
        <f t="shared" si="52"/>
        <v>0</v>
      </c>
      <c r="CL65" s="171">
        <f t="shared" si="52"/>
        <v>0</v>
      </c>
      <c r="CM65" s="171">
        <f t="shared" si="52"/>
        <v>1</v>
      </c>
    </row>
    <row r="66" spans="1:91">
      <c r="A66" s="53" t="s">
        <v>99</v>
      </c>
      <c r="B66" s="2" t="s">
        <v>74</v>
      </c>
      <c r="C66" s="158"/>
      <c r="D66" s="158">
        <v>7</v>
      </c>
      <c r="E66" s="158"/>
      <c r="F66" s="158"/>
      <c r="G66" s="178"/>
      <c r="H66" s="162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70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70" t="str">
        <f t="shared" si="54"/>
        <v>-</v>
      </c>
      <c r="AD66" s="170" t="str">
        <f t="shared" si="54"/>
        <v>-</v>
      </c>
      <c r="AE66" s="170" t="str">
        <f t="shared" si="54"/>
        <v>-</v>
      </c>
      <c r="AF66" s="170" t="str">
        <f t="shared" si="54"/>
        <v>-</v>
      </c>
      <c r="AG66" s="170" t="str">
        <f t="shared" si="54"/>
        <v>-</v>
      </c>
      <c r="AH66" s="170" t="str">
        <f t="shared" si="54"/>
        <v>-</v>
      </c>
      <c r="AI66" s="170" t="str">
        <f t="shared" si="54"/>
        <v>-</v>
      </c>
      <c r="AJ66" s="170" t="str">
        <f t="shared" si="54"/>
        <v>-</v>
      </c>
      <c r="AK66" s="170" t="str">
        <f t="shared" si="54"/>
        <v>-</v>
      </c>
      <c r="AL66" s="170" t="str">
        <f t="shared" si="54"/>
        <v>-</v>
      </c>
      <c r="AM66" s="170" t="str">
        <f t="shared" si="54"/>
        <v>-</v>
      </c>
      <c r="AO66" s="169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69" t="str">
        <f t="shared" si="55"/>
        <v>-</v>
      </c>
      <c r="AQ66" s="169" t="str">
        <f t="shared" si="55"/>
        <v>-</v>
      </c>
      <c r="AR66" s="169" t="str">
        <f t="shared" si="55"/>
        <v>-</v>
      </c>
      <c r="AS66" s="169" t="str">
        <f t="shared" si="55"/>
        <v>-</v>
      </c>
      <c r="AT66" s="169" t="str">
        <f t="shared" si="55"/>
        <v>-</v>
      </c>
      <c r="AU66" s="169">
        <f t="shared" si="55"/>
        <v>1</v>
      </c>
      <c r="AV66" s="169" t="str">
        <f t="shared" si="55"/>
        <v>-</v>
      </c>
      <c r="AW66" s="169" t="str">
        <f t="shared" si="55"/>
        <v>-</v>
      </c>
      <c r="AX66" s="169" t="str">
        <f t="shared" si="55"/>
        <v>-</v>
      </c>
      <c r="AY66" s="169" t="str">
        <f t="shared" si="55"/>
        <v>-</v>
      </c>
      <c r="AZ66" s="169" t="str">
        <f t="shared" si="55"/>
        <v>-</v>
      </c>
      <c r="BB66" s="169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69" t="str">
        <f t="shared" si="56"/>
        <v>-</v>
      </c>
      <c r="BD66" s="169" t="str">
        <f t="shared" si="56"/>
        <v>-</v>
      </c>
      <c r="BE66" s="169" t="str">
        <f t="shared" si="56"/>
        <v>-</v>
      </c>
      <c r="BF66" s="169" t="str">
        <f t="shared" si="56"/>
        <v>-</v>
      </c>
      <c r="BG66" s="169" t="str">
        <f t="shared" si="56"/>
        <v>-</v>
      </c>
      <c r="BH66" s="169" t="str">
        <f t="shared" si="56"/>
        <v>-</v>
      </c>
      <c r="BI66" s="169" t="str">
        <f t="shared" si="56"/>
        <v>-</v>
      </c>
      <c r="BJ66" s="169" t="str">
        <f t="shared" si="56"/>
        <v>-</v>
      </c>
      <c r="BK66" s="169" t="str">
        <f t="shared" si="56"/>
        <v>-</v>
      </c>
      <c r="BL66" s="169" t="str">
        <f t="shared" si="56"/>
        <v>-</v>
      </c>
      <c r="BM66" s="169" t="str">
        <f t="shared" si="56"/>
        <v>-</v>
      </c>
      <c r="BO66" s="169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69" t="str">
        <f t="shared" si="57"/>
        <v>-</v>
      </c>
      <c r="BQ66" s="169" t="str">
        <f t="shared" si="57"/>
        <v>-</v>
      </c>
      <c r="BR66" s="169" t="str">
        <f t="shared" si="57"/>
        <v>-</v>
      </c>
      <c r="BS66" s="169" t="str">
        <f t="shared" si="57"/>
        <v>-</v>
      </c>
      <c r="BT66" s="169" t="str">
        <f t="shared" si="57"/>
        <v>-</v>
      </c>
      <c r="BU66" s="169" t="str">
        <f t="shared" si="57"/>
        <v>-</v>
      </c>
      <c r="BV66" s="169" t="str">
        <f t="shared" si="57"/>
        <v>-</v>
      </c>
      <c r="BW66" s="169" t="str">
        <f t="shared" si="57"/>
        <v>-</v>
      </c>
      <c r="BX66" s="169" t="str">
        <f t="shared" si="57"/>
        <v>-</v>
      </c>
      <c r="BY66" s="169" t="str">
        <f t="shared" si="57"/>
        <v>-</v>
      </c>
      <c r="BZ66" s="169" t="str">
        <f t="shared" si="57"/>
        <v>-</v>
      </c>
      <c r="CB66" s="169"/>
      <c r="CC66" s="169"/>
      <c r="CD66" s="169"/>
      <c r="CE66" s="169"/>
      <c r="CF66" s="169"/>
      <c r="CG66" s="169"/>
      <c r="CH66" s="169"/>
      <c r="CI66" s="169"/>
      <c r="CJ66" s="169"/>
      <c r="CK66" s="169"/>
      <c r="CL66" s="169"/>
      <c r="CM66" s="169"/>
    </row>
    <row r="67" spans="1:91">
      <c r="A67" s="53" t="s">
        <v>100</v>
      </c>
      <c r="B67" s="2" t="s">
        <v>101</v>
      </c>
      <c r="C67" s="158"/>
      <c r="D67" s="158">
        <v>5</v>
      </c>
      <c r="E67" s="158"/>
      <c r="F67" s="158"/>
      <c r="G67" s="178"/>
      <c r="H67" s="162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70" t="str">
        <f t="shared" si="54"/>
        <v>-</v>
      </c>
      <c r="AC67" s="170" t="str">
        <f t="shared" si="54"/>
        <v>-</v>
      </c>
      <c r="AD67" s="170" t="str">
        <f t="shared" si="54"/>
        <v>-</v>
      </c>
      <c r="AE67" s="170" t="str">
        <f t="shared" si="54"/>
        <v>-</v>
      </c>
      <c r="AF67" s="170" t="str">
        <f t="shared" si="54"/>
        <v>-</v>
      </c>
      <c r="AG67" s="170" t="str">
        <f t="shared" si="54"/>
        <v>-</v>
      </c>
      <c r="AH67" s="170" t="str">
        <f t="shared" si="54"/>
        <v>-</v>
      </c>
      <c r="AI67" s="170" t="str">
        <f t="shared" si="54"/>
        <v>-</v>
      </c>
      <c r="AJ67" s="170" t="str">
        <f t="shared" si="54"/>
        <v>-</v>
      </c>
      <c r="AK67" s="170" t="str">
        <f t="shared" si="54"/>
        <v>-</v>
      </c>
      <c r="AL67" s="170" t="str">
        <f t="shared" si="54"/>
        <v>-</v>
      </c>
      <c r="AM67" s="170" t="str">
        <f t="shared" si="54"/>
        <v>-</v>
      </c>
      <c r="AO67" s="169" t="str">
        <f t="shared" si="55"/>
        <v>-</v>
      </c>
      <c r="AP67" s="169" t="str">
        <f t="shared" si="55"/>
        <v>-</v>
      </c>
      <c r="AQ67" s="169" t="str">
        <f t="shared" si="55"/>
        <v>-</v>
      </c>
      <c r="AR67" s="169" t="str">
        <f t="shared" si="55"/>
        <v>-</v>
      </c>
      <c r="AS67" s="169">
        <f t="shared" si="55"/>
        <v>1</v>
      </c>
      <c r="AT67" s="169" t="str">
        <f t="shared" si="55"/>
        <v>-</v>
      </c>
      <c r="AU67" s="169" t="str">
        <f t="shared" si="55"/>
        <v>-</v>
      </c>
      <c r="AV67" s="169" t="str">
        <f t="shared" si="55"/>
        <v>-</v>
      </c>
      <c r="AW67" s="169" t="str">
        <f t="shared" si="55"/>
        <v>-</v>
      </c>
      <c r="AX67" s="169" t="str">
        <f t="shared" si="55"/>
        <v>-</v>
      </c>
      <c r="AY67" s="169" t="str">
        <f t="shared" si="55"/>
        <v>-</v>
      </c>
      <c r="AZ67" s="169" t="str">
        <f t="shared" si="55"/>
        <v>-</v>
      </c>
      <c r="BB67" s="169" t="str">
        <f t="shared" si="56"/>
        <v>-</v>
      </c>
      <c r="BC67" s="169" t="str">
        <f t="shared" si="56"/>
        <v>-</v>
      </c>
      <c r="BD67" s="169" t="str">
        <f t="shared" si="56"/>
        <v>-</v>
      </c>
      <c r="BE67" s="169" t="str">
        <f t="shared" si="56"/>
        <v>-</v>
      </c>
      <c r="BF67" s="169" t="str">
        <f t="shared" si="56"/>
        <v>-</v>
      </c>
      <c r="BG67" s="169" t="str">
        <f t="shared" si="56"/>
        <v>-</v>
      </c>
      <c r="BH67" s="169" t="str">
        <f t="shared" si="56"/>
        <v>-</v>
      </c>
      <c r="BI67" s="169" t="str">
        <f t="shared" si="56"/>
        <v>-</v>
      </c>
      <c r="BJ67" s="169" t="str">
        <f t="shared" si="56"/>
        <v>-</v>
      </c>
      <c r="BK67" s="169" t="str">
        <f t="shared" si="56"/>
        <v>-</v>
      </c>
      <c r="BL67" s="169" t="str">
        <f t="shared" si="56"/>
        <v>-</v>
      </c>
      <c r="BM67" s="169" t="str">
        <f t="shared" si="56"/>
        <v>-</v>
      </c>
      <c r="BO67" s="169" t="str">
        <f t="shared" si="57"/>
        <v>-</v>
      </c>
      <c r="BP67" s="169" t="str">
        <f t="shared" si="57"/>
        <v>-</v>
      </c>
      <c r="BQ67" s="169" t="str">
        <f t="shared" si="57"/>
        <v>-</v>
      </c>
      <c r="BR67" s="169" t="str">
        <f t="shared" si="57"/>
        <v>-</v>
      </c>
      <c r="BS67" s="169" t="str">
        <f t="shared" si="57"/>
        <v>-</v>
      </c>
      <c r="BT67" s="169" t="str">
        <f t="shared" si="57"/>
        <v>-</v>
      </c>
      <c r="BU67" s="169" t="str">
        <f t="shared" si="57"/>
        <v>-</v>
      </c>
      <c r="BV67" s="169" t="str">
        <f t="shared" si="57"/>
        <v>-</v>
      </c>
      <c r="BW67" s="169" t="str">
        <f t="shared" si="57"/>
        <v>-</v>
      </c>
      <c r="BX67" s="169" t="str">
        <f t="shared" si="57"/>
        <v>-</v>
      </c>
      <c r="BY67" s="169" t="str">
        <f t="shared" si="57"/>
        <v>-</v>
      </c>
      <c r="BZ67" s="169" t="str">
        <f t="shared" si="57"/>
        <v>-</v>
      </c>
      <c r="CB67" s="169"/>
      <c r="CC67" s="169"/>
      <c r="CD67" s="169"/>
      <c r="CE67" s="169"/>
      <c r="CF67" s="169"/>
      <c r="CG67" s="169"/>
      <c r="CH67" s="169"/>
      <c r="CI67" s="169"/>
      <c r="CJ67" s="169"/>
      <c r="CK67" s="169"/>
      <c r="CL67" s="169"/>
      <c r="CM67" s="169"/>
    </row>
    <row r="68" spans="1:91">
      <c r="A68" s="53" t="s">
        <v>102</v>
      </c>
      <c r="B68" s="67" t="s">
        <v>103</v>
      </c>
      <c r="C68" s="158"/>
      <c r="D68" s="158"/>
      <c r="E68" s="158"/>
      <c r="F68" s="158"/>
      <c r="G68" s="158"/>
      <c r="H68" s="162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70" t="str">
        <f t="shared" si="54"/>
        <v>-</v>
      </c>
      <c r="AC68" s="170" t="str">
        <f t="shared" si="54"/>
        <v>-</v>
      </c>
      <c r="AD68" s="170" t="str">
        <f t="shared" si="54"/>
        <v>-</v>
      </c>
      <c r="AE68" s="170" t="str">
        <f t="shared" si="54"/>
        <v>-</v>
      </c>
      <c r="AF68" s="170" t="str">
        <f t="shared" si="54"/>
        <v>-</v>
      </c>
      <c r="AG68" s="170" t="str">
        <f t="shared" si="54"/>
        <v>-</v>
      </c>
      <c r="AH68" s="170" t="str">
        <f t="shared" si="54"/>
        <v>-</v>
      </c>
      <c r="AI68" s="170" t="str">
        <f t="shared" si="54"/>
        <v>-</v>
      </c>
      <c r="AJ68" s="170" t="str">
        <f t="shared" si="54"/>
        <v>-</v>
      </c>
      <c r="AK68" s="170" t="str">
        <f t="shared" si="54"/>
        <v>-</v>
      </c>
      <c r="AL68" s="170" t="str">
        <f t="shared" si="54"/>
        <v>-</v>
      </c>
      <c r="AM68" s="170" t="str">
        <f t="shared" si="54"/>
        <v>-</v>
      </c>
      <c r="AO68" s="169" t="str">
        <f t="shared" si="55"/>
        <v>-</v>
      </c>
      <c r="AP68" s="169" t="str">
        <f t="shared" si="55"/>
        <v>-</v>
      </c>
      <c r="AQ68" s="169" t="str">
        <f t="shared" si="55"/>
        <v>-</v>
      </c>
      <c r="AR68" s="169" t="str">
        <f t="shared" si="55"/>
        <v>-</v>
      </c>
      <c r="AS68" s="169" t="str">
        <f t="shared" si="55"/>
        <v>-</v>
      </c>
      <c r="AT68" s="169" t="str">
        <f t="shared" si="55"/>
        <v>-</v>
      </c>
      <c r="AU68" s="169" t="str">
        <f t="shared" si="55"/>
        <v>-</v>
      </c>
      <c r="AV68" s="169" t="str">
        <f t="shared" si="55"/>
        <v>-</v>
      </c>
      <c r="AW68" s="169" t="str">
        <f t="shared" si="55"/>
        <v>-</v>
      </c>
      <c r="AX68" s="169" t="str">
        <f t="shared" si="55"/>
        <v>-</v>
      </c>
      <c r="AY68" s="169" t="str">
        <f t="shared" si="55"/>
        <v>-</v>
      </c>
      <c r="AZ68" s="169" t="str">
        <f t="shared" si="55"/>
        <v>-</v>
      </c>
      <c r="BB68" s="169" t="str">
        <f t="shared" si="56"/>
        <v>-</v>
      </c>
      <c r="BC68" s="169" t="str">
        <f t="shared" si="56"/>
        <v>-</v>
      </c>
      <c r="BD68" s="169" t="str">
        <f t="shared" si="56"/>
        <v>-</v>
      </c>
      <c r="BE68" s="169" t="str">
        <f t="shared" si="56"/>
        <v>-</v>
      </c>
      <c r="BF68" s="169" t="str">
        <f t="shared" si="56"/>
        <v>-</v>
      </c>
      <c r="BG68" s="169" t="str">
        <f t="shared" si="56"/>
        <v>-</v>
      </c>
      <c r="BH68" s="169" t="str">
        <f t="shared" si="56"/>
        <v>-</v>
      </c>
      <c r="BI68" s="169" t="str">
        <f t="shared" si="56"/>
        <v>-</v>
      </c>
      <c r="BJ68" s="169" t="str">
        <f t="shared" si="56"/>
        <v>-</v>
      </c>
      <c r="BK68" s="169" t="str">
        <f t="shared" si="56"/>
        <v>-</v>
      </c>
      <c r="BL68" s="169" t="str">
        <f t="shared" si="56"/>
        <v>-</v>
      </c>
      <c r="BM68" s="169" t="str">
        <f t="shared" si="56"/>
        <v>-</v>
      </c>
      <c r="BO68" s="169" t="str">
        <f t="shared" si="57"/>
        <v>-</v>
      </c>
      <c r="BP68" s="169" t="str">
        <f t="shared" si="57"/>
        <v>-</v>
      </c>
      <c r="BQ68" s="169" t="str">
        <f t="shared" si="57"/>
        <v>-</v>
      </c>
      <c r="BR68" s="169" t="str">
        <f t="shared" si="57"/>
        <v>-</v>
      </c>
      <c r="BS68" s="169" t="str">
        <f t="shared" si="57"/>
        <v>-</v>
      </c>
      <c r="BT68" s="169" t="str">
        <f t="shared" si="57"/>
        <v>-</v>
      </c>
      <c r="BU68" s="169" t="str">
        <f t="shared" si="57"/>
        <v>-</v>
      </c>
      <c r="BV68" s="169" t="str">
        <f t="shared" si="57"/>
        <v>-</v>
      </c>
      <c r="BW68" s="169" t="str">
        <f t="shared" si="57"/>
        <v>-</v>
      </c>
      <c r="BX68" s="169" t="str">
        <f t="shared" si="57"/>
        <v>-</v>
      </c>
      <c r="BY68" s="169" t="str">
        <f t="shared" si="57"/>
        <v>-</v>
      </c>
      <c r="BZ68" s="169" t="str">
        <f t="shared" si="57"/>
        <v>-</v>
      </c>
      <c r="CB68" s="169"/>
      <c r="CC68" s="169"/>
      <c r="CD68" s="169"/>
      <c r="CE68" s="169"/>
      <c r="CF68" s="169"/>
      <c r="CG68" s="169"/>
      <c r="CH68" s="169"/>
      <c r="CI68" s="169"/>
      <c r="CJ68" s="169"/>
      <c r="CK68" s="169"/>
      <c r="CL68" s="169"/>
      <c r="CM68" s="169"/>
    </row>
    <row r="69" spans="1:91">
      <c r="A69" s="53"/>
      <c r="B69" s="2" t="s">
        <v>104</v>
      </c>
      <c r="C69" s="158">
        <v>10</v>
      </c>
      <c r="D69" s="158">
        <v>11</v>
      </c>
      <c r="E69" s="158">
        <v>11</v>
      </c>
      <c r="F69" s="158">
        <v>10</v>
      </c>
      <c r="G69" s="176"/>
      <c r="H69" s="162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70" t="str">
        <f t="shared" si="54"/>
        <v>-</v>
      </c>
      <c r="AC69" s="170" t="str">
        <f t="shared" si="54"/>
        <v>-</v>
      </c>
      <c r="AD69" s="170" t="str">
        <f t="shared" si="54"/>
        <v>-</v>
      </c>
      <c r="AE69" s="170" t="str">
        <f t="shared" si="54"/>
        <v>-</v>
      </c>
      <c r="AF69" s="170" t="str">
        <f t="shared" si="54"/>
        <v>-</v>
      </c>
      <c r="AG69" s="170" t="str">
        <f t="shared" si="54"/>
        <v>-</v>
      </c>
      <c r="AH69" s="170" t="str">
        <f t="shared" si="54"/>
        <v>-</v>
      </c>
      <c r="AI69" s="170" t="str">
        <f t="shared" si="54"/>
        <v>-</v>
      </c>
      <c r="AJ69" s="170" t="str">
        <f t="shared" si="54"/>
        <v>-</v>
      </c>
      <c r="AK69" s="170">
        <f t="shared" si="54"/>
        <v>1</v>
      </c>
      <c r="AL69" s="170" t="str">
        <f t="shared" si="54"/>
        <v>-</v>
      </c>
      <c r="AM69" s="170" t="str">
        <f t="shared" si="54"/>
        <v>-</v>
      </c>
      <c r="AO69" s="169" t="str">
        <f t="shared" si="55"/>
        <v>-</v>
      </c>
      <c r="AP69" s="169" t="str">
        <f t="shared" si="55"/>
        <v>-</v>
      </c>
      <c r="AQ69" s="169" t="str">
        <f t="shared" si="55"/>
        <v>-</v>
      </c>
      <c r="AR69" s="169" t="str">
        <f t="shared" si="55"/>
        <v>-</v>
      </c>
      <c r="AS69" s="169" t="str">
        <f t="shared" si="55"/>
        <v>-</v>
      </c>
      <c r="AT69" s="169" t="str">
        <f t="shared" si="55"/>
        <v>-</v>
      </c>
      <c r="AU69" s="169" t="str">
        <f t="shared" si="55"/>
        <v>-</v>
      </c>
      <c r="AV69" s="169" t="str">
        <f t="shared" si="55"/>
        <v>-</v>
      </c>
      <c r="AW69" s="169" t="str">
        <f t="shared" si="55"/>
        <v>-</v>
      </c>
      <c r="AX69" s="169" t="str">
        <f t="shared" si="55"/>
        <v>-</v>
      </c>
      <c r="AY69" s="169">
        <f t="shared" si="55"/>
        <v>1</v>
      </c>
      <c r="AZ69" s="169" t="str">
        <f t="shared" si="55"/>
        <v>-</v>
      </c>
      <c r="BB69" s="169" t="str">
        <f t="shared" si="56"/>
        <v>-</v>
      </c>
      <c r="BC69" s="169" t="str">
        <f t="shared" si="56"/>
        <v>-</v>
      </c>
      <c r="BD69" s="169" t="str">
        <f t="shared" si="56"/>
        <v>-</v>
      </c>
      <c r="BE69" s="169" t="str">
        <f t="shared" si="56"/>
        <v>-</v>
      </c>
      <c r="BF69" s="169" t="str">
        <f t="shared" si="56"/>
        <v>-</v>
      </c>
      <c r="BG69" s="169" t="str">
        <f t="shared" si="56"/>
        <v>-</v>
      </c>
      <c r="BH69" s="169" t="str">
        <f t="shared" si="56"/>
        <v>-</v>
      </c>
      <c r="BI69" s="169" t="str">
        <f t="shared" si="56"/>
        <v>-</v>
      </c>
      <c r="BJ69" s="169" t="str">
        <f t="shared" si="56"/>
        <v>-</v>
      </c>
      <c r="BK69" s="169" t="str">
        <f t="shared" si="56"/>
        <v>-</v>
      </c>
      <c r="BL69" s="169">
        <f t="shared" si="56"/>
        <v>1</v>
      </c>
      <c r="BM69" s="169" t="str">
        <f t="shared" si="56"/>
        <v>-</v>
      </c>
      <c r="BO69" s="169" t="str">
        <f t="shared" si="57"/>
        <v>-</v>
      </c>
      <c r="BP69" s="169" t="str">
        <f t="shared" si="57"/>
        <v>-</v>
      </c>
      <c r="BQ69" s="169" t="str">
        <f t="shared" si="57"/>
        <v>-</v>
      </c>
      <c r="BR69" s="169" t="str">
        <f t="shared" si="57"/>
        <v>-</v>
      </c>
      <c r="BS69" s="169" t="str">
        <f t="shared" si="57"/>
        <v>-</v>
      </c>
      <c r="BT69" s="169" t="str">
        <f t="shared" si="57"/>
        <v>-</v>
      </c>
      <c r="BU69" s="169" t="str">
        <f t="shared" si="57"/>
        <v>-</v>
      </c>
      <c r="BV69" s="169" t="str">
        <f t="shared" si="57"/>
        <v>-</v>
      </c>
      <c r="BW69" s="169" t="str">
        <f t="shared" si="57"/>
        <v>-</v>
      </c>
      <c r="BX69" s="169">
        <f t="shared" si="57"/>
        <v>1</v>
      </c>
      <c r="BY69" s="169" t="str">
        <f t="shared" si="57"/>
        <v>-</v>
      </c>
      <c r="BZ69" s="169" t="str">
        <f t="shared" si="57"/>
        <v>-</v>
      </c>
      <c r="CB69" s="169"/>
      <c r="CC69" s="169"/>
      <c r="CD69" s="169"/>
      <c r="CE69" s="169"/>
      <c r="CF69" s="169"/>
      <c r="CG69" s="169"/>
      <c r="CH69" s="169"/>
      <c r="CI69" s="169"/>
      <c r="CJ69" s="169"/>
      <c r="CK69" s="169"/>
      <c r="CL69" s="169"/>
      <c r="CM69" s="169"/>
    </row>
    <row r="70" spans="1:91">
      <c r="A70" s="53"/>
      <c r="B70" s="2" t="s">
        <v>105</v>
      </c>
      <c r="C70" s="158"/>
      <c r="D70" s="158">
        <v>12</v>
      </c>
      <c r="E70" s="158"/>
      <c r="F70" s="176"/>
      <c r="G70" s="175" t="s">
        <v>258</v>
      </c>
      <c r="H70" s="162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70" t="str">
        <f t="shared" si="54"/>
        <v>-</v>
      </c>
      <c r="AC70" s="170" t="str">
        <f t="shared" si="54"/>
        <v>-</v>
      </c>
      <c r="AD70" s="170" t="str">
        <f t="shared" si="54"/>
        <v>-</v>
      </c>
      <c r="AE70" s="170" t="str">
        <f t="shared" si="54"/>
        <v>-</v>
      </c>
      <c r="AF70" s="170" t="str">
        <f t="shared" si="54"/>
        <v>-</v>
      </c>
      <c r="AG70" s="170" t="str">
        <f t="shared" si="54"/>
        <v>-</v>
      </c>
      <c r="AH70" s="170" t="str">
        <f t="shared" si="54"/>
        <v>-</v>
      </c>
      <c r="AI70" s="170" t="str">
        <f t="shared" si="54"/>
        <v>-</v>
      </c>
      <c r="AJ70" s="170" t="str">
        <f t="shared" si="54"/>
        <v>-</v>
      </c>
      <c r="AK70" s="170" t="str">
        <f t="shared" si="54"/>
        <v>-</v>
      </c>
      <c r="AL70" s="170" t="str">
        <f t="shared" si="54"/>
        <v>-</v>
      </c>
      <c r="AM70" s="170" t="str">
        <f t="shared" si="54"/>
        <v>-</v>
      </c>
      <c r="AO70" s="169" t="str">
        <f t="shared" si="55"/>
        <v>-</v>
      </c>
      <c r="AP70" s="169" t="str">
        <f t="shared" si="55"/>
        <v>-</v>
      </c>
      <c r="AQ70" s="169" t="str">
        <f t="shared" si="55"/>
        <v>-</v>
      </c>
      <c r="AR70" s="169" t="str">
        <f t="shared" si="55"/>
        <v>-</v>
      </c>
      <c r="AS70" s="169" t="str">
        <f t="shared" si="55"/>
        <v>-</v>
      </c>
      <c r="AT70" s="169" t="str">
        <f t="shared" si="55"/>
        <v>-</v>
      </c>
      <c r="AU70" s="169" t="str">
        <f t="shared" si="55"/>
        <v>-</v>
      </c>
      <c r="AV70" s="169" t="str">
        <f t="shared" si="55"/>
        <v>-</v>
      </c>
      <c r="AW70" s="169" t="str">
        <f t="shared" si="55"/>
        <v>-</v>
      </c>
      <c r="AX70" s="169" t="str">
        <f t="shared" si="55"/>
        <v>-</v>
      </c>
      <c r="AY70" s="169" t="str">
        <f t="shared" si="55"/>
        <v>-</v>
      </c>
      <c r="AZ70" s="169">
        <f t="shared" si="55"/>
        <v>1</v>
      </c>
      <c r="BB70" s="169" t="str">
        <f t="shared" si="56"/>
        <v>-</v>
      </c>
      <c r="BC70" s="169" t="str">
        <f t="shared" si="56"/>
        <v>-</v>
      </c>
      <c r="BD70" s="169" t="str">
        <f t="shared" si="56"/>
        <v>-</v>
      </c>
      <c r="BE70" s="169" t="str">
        <f t="shared" si="56"/>
        <v>-</v>
      </c>
      <c r="BF70" s="169" t="str">
        <f t="shared" si="56"/>
        <v>-</v>
      </c>
      <c r="BG70" s="169" t="str">
        <f t="shared" si="56"/>
        <v>-</v>
      </c>
      <c r="BH70" s="169" t="str">
        <f t="shared" si="56"/>
        <v>-</v>
      </c>
      <c r="BI70" s="169" t="str">
        <f t="shared" si="56"/>
        <v>-</v>
      </c>
      <c r="BJ70" s="169" t="str">
        <f t="shared" si="56"/>
        <v>-</v>
      </c>
      <c r="BK70" s="169" t="str">
        <f t="shared" si="56"/>
        <v>-</v>
      </c>
      <c r="BL70" s="169" t="str">
        <f t="shared" si="56"/>
        <v>-</v>
      </c>
      <c r="BM70" s="169" t="str">
        <f t="shared" si="56"/>
        <v>-</v>
      </c>
      <c r="BO70" s="169" t="str">
        <f t="shared" si="57"/>
        <v>-</v>
      </c>
      <c r="BP70" s="169" t="str">
        <f t="shared" si="57"/>
        <v>-</v>
      </c>
      <c r="BQ70" s="169" t="str">
        <f t="shared" si="57"/>
        <v>-</v>
      </c>
      <c r="BR70" s="169" t="str">
        <f t="shared" si="57"/>
        <v>-</v>
      </c>
      <c r="BS70" s="169" t="str">
        <f t="shared" si="57"/>
        <v>-</v>
      </c>
      <c r="BT70" s="169" t="str">
        <f t="shared" si="57"/>
        <v>-</v>
      </c>
      <c r="BU70" s="169" t="str">
        <f t="shared" si="57"/>
        <v>-</v>
      </c>
      <c r="BV70" s="169" t="str">
        <f t="shared" si="57"/>
        <v>-</v>
      </c>
      <c r="BW70" s="169" t="str">
        <f t="shared" si="57"/>
        <v>-</v>
      </c>
      <c r="BX70" s="169" t="str">
        <f t="shared" si="57"/>
        <v>-</v>
      </c>
      <c r="BY70" s="169" t="str">
        <f t="shared" si="57"/>
        <v>-</v>
      </c>
      <c r="BZ70" s="169" t="str">
        <f t="shared" si="57"/>
        <v>-</v>
      </c>
      <c r="CB70" s="169"/>
      <c r="CC70" s="169"/>
      <c r="CD70" s="169"/>
      <c r="CE70" s="169"/>
      <c r="CF70" s="169"/>
      <c r="CG70" s="169"/>
      <c r="CH70" s="169"/>
      <c r="CI70" s="169"/>
      <c r="CJ70" s="169"/>
      <c r="CK70" s="169"/>
      <c r="CL70" s="169"/>
      <c r="CM70" s="169">
        <v>1</v>
      </c>
    </row>
    <row r="71" spans="1:91">
      <c r="A71" s="53"/>
      <c r="B71" s="2" t="s">
        <v>106</v>
      </c>
      <c r="C71" s="158">
        <v>12</v>
      </c>
      <c r="D71" s="158">
        <v>11</v>
      </c>
      <c r="E71" s="158">
        <v>12</v>
      </c>
      <c r="F71" s="158">
        <v>11</v>
      </c>
      <c r="G71" s="176"/>
      <c r="H71" s="162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70" t="str">
        <f t="shared" si="54"/>
        <v>-</v>
      </c>
      <c r="AC71" s="170" t="str">
        <f t="shared" si="54"/>
        <v>-</v>
      </c>
      <c r="AD71" s="170" t="str">
        <f t="shared" si="54"/>
        <v>-</v>
      </c>
      <c r="AE71" s="170" t="str">
        <f t="shared" si="54"/>
        <v>-</v>
      </c>
      <c r="AF71" s="170" t="str">
        <f t="shared" si="54"/>
        <v>-</v>
      </c>
      <c r="AG71" s="170" t="str">
        <f t="shared" si="54"/>
        <v>-</v>
      </c>
      <c r="AH71" s="170" t="str">
        <f t="shared" si="54"/>
        <v>-</v>
      </c>
      <c r="AI71" s="170" t="str">
        <f t="shared" si="54"/>
        <v>-</v>
      </c>
      <c r="AJ71" s="170" t="str">
        <f t="shared" si="54"/>
        <v>-</v>
      </c>
      <c r="AK71" s="170" t="str">
        <f t="shared" si="54"/>
        <v>-</v>
      </c>
      <c r="AL71" s="170" t="str">
        <f t="shared" si="54"/>
        <v>-</v>
      </c>
      <c r="AM71" s="170">
        <f t="shared" si="54"/>
        <v>1</v>
      </c>
      <c r="AO71" s="169" t="str">
        <f t="shared" si="55"/>
        <v>-</v>
      </c>
      <c r="AP71" s="169" t="str">
        <f t="shared" si="55"/>
        <v>-</v>
      </c>
      <c r="AQ71" s="169" t="str">
        <f t="shared" si="55"/>
        <v>-</v>
      </c>
      <c r="AR71" s="169" t="str">
        <f t="shared" si="55"/>
        <v>-</v>
      </c>
      <c r="AS71" s="169" t="str">
        <f t="shared" si="55"/>
        <v>-</v>
      </c>
      <c r="AT71" s="169" t="str">
        <f t="shared" si="55"/>
        <v>-</v>
      </c>
      <c r="AU71" s="169" t="str">
        <f t="shared" si="55"/>
        <v>-</v>
      </c>
      <c r="AV71" s="169" t="str">
        <f t="shared" si="55"/>
        <v>-</v>
      </c>
      <c r="AW71" s="169" t="str">
        <f t="shared" si="55"/>
        <v>-</v>
      </c>
      <c r="AX71" s="169" t="str">
        <f t="shared" si="55"/>
        <v>-</v>
      </c>
      <c r="AY71" s="169">
        <f t="shared" si="55"/>
        <v>1</v>
      </c>
      <c r="AZ71" s="169" t="str">
        <f t="shared" si="55"/>
        <v>-</v>
      </c>
      <c r="BB71" s="169" t="str">
        <f t="shared" si="56"/>
        <v>-</v>
      </c>
      <c r="BC71" s="169" t="str">
        <f t="shared" si="56"/>
        <v>-</v>
      </c>
      <c r="BD71" s="169" t="str">
        <f t="shared" si="56"/>
        <v>-</v>
      </c>
      <c r="BE71" s="169" t="str">
        <f t="shared" si="56"/>
        <v>-</v>
      </c>
      <c r="BF71" s="169" t="str">
        <f t="shared" si="56"/>
        <v>-</v>
      </c>
      <c r="BG71" s="169" t="str">
        <f t="shared" si="56"/>
        <v>-</v>
      </c>
      <c r="BH71" s="169" t="str">
        <f t="shared" si="56"/>
        <v>-</v>
      </c>
      <c r="BI71" s="169" t="str">
        <f t="shared" si="56"/>
        <v>-</v>
      </c>
      <c r="BJ71" s="169" t="str">
        <f t="shared" si="56"/>
        <v>-</v>
      </c>
      <c r="BK71" s="169" t="str">
        <f t="shared" si="56"/>
        <v>-</v>
      </c>
      <c r="BL71" s="169" t="str">
        <f t="shared" si="56"/>
        <v>-</v>
      </c>
      <c r="BM71" s="169">
        <f t="shared" si="56"/>
        <v>1</v>
      </c>
      <c r="BO71" s="169" t="str">
        <f t="shared" si="57"/>
        <v>-</v>
      </c>
      <c r="BP71" s="169" t="str">
        <f t="shared" si="57"/>
        <v>-</v>
      </c>
      <c r="BQ71" s="169" t="str">
        <f t="shared" si="57"/>
        <v>-</v>
      </c>
      <c r="BR71" s="169" t="str">
        <f t="shared" si="57"/>
        <v>-</v>
      </c>
      <c r="BS71" s="169" t="str">
        <f t="shared" si="57"/>
        <v>-</v>
      </c>
      <c r="BT71" s="169" t="str">
        <f t="shared" si="57"/>
        <v>-</v>
      </c>
      <c r="BU71" s="169" t="str">
        <f t="shared" si="57"/>
        <v>-</v>
      </c>
      <c r="BV71" s="169" t="str">
        <f t="shared" si="57"/>
        <v>-</v>
      </c>
      <c r="BW71" s="169" t="str">
        <f t="shared" si="57"/>
        <v>-</v>
      </c>
      <c r="BX71" s="169" t="str">
        <f t="shared" si="57"/>
        <v>-</v>
      </c>
      <c r="BY71" s="169">
        <f t="shared" si="57"/>
        <v>1</v>
      </c>
      <c r="BZ71" s="169" t="str">
        <f t="shared" si="57"/>
        <v>-</v>
      </c>
      <c r="CB71" s="169"/>
      <c r="CC71" s="169"/>
      <c r="CD71" s="169"/>
      <c r="CE71" s="169"/>
      <c r="CF71" s="169"/>
      <c r="CG71" s="169"/>
      <c r="CH71" s="169"/>
      <c r="CI71" s="169"/>
      <c r="CJ71" s="169"/>
      <c r="CK71" s="169"/>
      <c r="CL71" s="169"/>
      <c r="CM71" s="169"/>
    </row>
    <row r="72" spans="1:91">
      <c r="A72" s="53" t="s">
        <v>107</v>
      </c>
      <c r="B72" s="2" t="s">
        <v>108</v>
      </c>
      <c r="C72" s="158">
        <v>10</v>
      </c>
      <c r="D72" s="158"/>
      <c r="E72" s="158">
        <v>10</v>
      </c>
      <c r="F72" s="158"/>
      <c r="G72" s="176"/>
      <c r="H72" s="162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70" t="str">
        <f t="shared" si="54"/>
        <v>-</v>
      </c>
      <c r="AC72" s="170" t="str">
        <f t="shared" si="54"/>
        <v>-</v>
      </c>
      <c r="AD72" s="170" t="str">
        <f t="shared" si="54"/>
        <v>-</v>
      </c>
      <c r="AE72" s="170" t="str">
        <f t="shared" si="54"/>
        <v>-</v>
      </c>
      <c r="AF72" s="170" t="str">
        <f t="shared" si="54"/>
        <v>-</v>
      </c>
      <c r="AG72" s="170" t="str">
        <f t="shared" si="54"/>
        <v>-</v>
      </c>
      <c r="AH72" s="170" t="str">
        <f t="shared" si="54"/>
        <v>-</v>
      </c>
      <c r="AI72" s="170" t="str">
        <f t="shared" si="54"/>
        <v>-</v>
      </c>
      <c r="AJ72" s="170" t="str">
        <f t="shared" si="54"/>
        <v>-</v>
      </c>
      <c r="AK72" s="170">
        <f t="shared" si="54"/>
        <v>1</v>
      </c>
      <c r="AL72" s="170" t="str">
        <f t="shared" si="54"/>
        <v>-</v>
      </c>
      <c r="AM72" s="170" t="str">
        <f t="shared" si="54"/>
        <v>-</v>
      </c>
      <c r="AO72" s="169" t="str">
        <f t="shared" si="55"/>
        <v>-</v>
      </c>
      <c r="AP72" s="169" t="str">
        <f t="shared" si="55"/>
        <v>-</v>
      </c>
      <c r="AQ72" s="169" t="str">
        <f t="shared" si="55"/>
        <v>-</v>
      </c>
      <c r="AR72" s="169" t="str">
        <f t="shared" si="55"/>
        <v>-</v>
      </c>
      <c r="AS72" s="169" t="str">
        <f t="shared" si="55"/>
        <v>-</v>
      </c>
      <c r="AT72" s="169" t="str">
        <f t="shared" si="55"/>
        <v>-</v>
      </c>
      <c r="AU72" s="169" t="str">
        <f t="shared" si="55"/>
        <v>-</v>
      </c>
      <c r="AV72" s="169" t="str">
        <f t="shared" si="55"/>
        <v>-</v>
      </c>
      <c r="AW72" s="169" t="str">
        <f t="shared" si="55"/>
        <v>-</v>
      </c>
      <c r="AX72" s="169" t="str">
        <f t="shared" si="55"/>
        <v>-</v>
      </c>
      <c r="AY72" s="169" t="str">
        <f t="shared" si="55"/>
        <v>-</v>
      </c>
      <c r="AZ72" s="169" t="str">
        <f t="shared" si="55"/>
        <v>-</v>
      </c>
      <c r="BB72" s="169" t="str">
        <f t="shared" si="56"/>
        <v>-</v>
      </c>
      <c r="BC72" s="169" t="str">
        <f t="shared" si="56"/>
        <v>-</v>
      </c>
      <c r="BD72" s="169" t="str">
        <f t="shared" si="56"/>
        <v>-</v>
      </c>
      <c r="BE72" s="169" t="str">
        <f t="shared" si="56"/>
        <v>-</v>
      </c>
      <c r="BF72" s="169" t="str">
        <f t="shared" si="56"/>
        <v>-</v>
      </c>
      <c r="BG72" s="169" t="str">
        <f t="shared" si="56"/>
        <v>-</v>
      </c>
      <c r="BH72" s="169" t="str">
        <f t="shared" si="56"/>
        <v>-</v>
      </c>
      <c r="BI72" s="169" t="str">
        <f t="shared" si="56"/>
        <v>-</v>
      </c>
      <c r="BJ72" s="169" t="str">
        <f t="shared" si="56"/>
        <v>-</v>
      </c>
      <c r="BK72" s="169">
        <f t="shared" si="56"/>
        <v>1</v>
      </c>
      <c r="BL72" s="169" t="str">
        <f t="shared" si="56"/>
        <v>-</v>
      </c>
      <c r="BM72" s="169" t="str">
        <f t="shared" si="56"/>
        <v>-</v>
      </c>
      <c r="BO72" s="169" t="str">
        <f t="shared" si="57"/>
        <v>-</v>
      </c>
      <c r="BP72" s="169" t="str">
        <f t="shared" si="57"/>
        <v>-</v>
      </c>
      <c r="BQ72" s="169" t="str">
        <f t="shared" si="57"/>
        <v>-</v>
      </c>
      <c r="BR72" s="169" t="str">
        <f t="shared" si="57"/>
        <v>-</v>
      </c>
      <c r="BS72" s="169" t="str">
        <f t="shared" si="57"/>
        <v>-</v>
      </c>
      <c r="BT72" s="169" t="str">
        <f t="shared" si="57"/>
        <v>-</v>
      </c>
      <c r="BU72" s="169" t="str">
        <f t="shared" si="57"/>
        <v>-</v>
      </c>
      <c r="BV72" s="169" t="str">
        <f t="shared" si="57"/>
        <v>-</v>
      </c>
      <c r="BW72" s="169" t="str">
        <f t="shared" si="57"/>
        <v>-</v>
      </c>
      <c r="BX72" s="169" t="str">
        <f t="shared" si="57"/>
        <v>-</v>
      </c>
      <c r="BY72" s="169" t="str">
        <f t="shared" si="57"/>
        <v>-</v>
      </c>
      <c r="BZ72" s="169" t="str">
        <f t="shared" si="57"/>
        <v>-</v>
      </c>
      <c r="CB72" s="169"/>
      <c r="CC72" s="169"/>
      <c r="CD72" s="169"/>
      <c r="CE72" s="169"/>
      <c r="CF72" s="169"/>
      <c r="CG72" s="169"/>
      <c r="CH72" s="169"/>
      <c r="CI72" s="169"/>
      <c r="CJ72" s="169"/>
      <c r="CK72" s="169"/>
      <c r="CL72" s="169"/>
      <c r="CM72" s="169"/>
    </row>
    <row r="73" spans="1:91">
      <c r="A73" s="53" t="s">
        <v>109</v>
      </c>
      <c r="B73" s="2" t="s">
        <v>110</v>
      </c>
      <c r="C73" s="158"/>
      <c r="D73" s="158">
        <v>7</v>
      </c>
      <c r="E73" s="158">
        <v>7</v>
      </c>
      <c r="F73" s="158"/>
      <c r="G73" s="176"/>
      <c r="H73" s="162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70" t="str">
        <f t="shared" si="54"/>
        <v>-</v>
      </c>
      <c r="AC73" s="170" t="str">
        <f t="shared" si="54"/>
        <v>-</v>
      </c>
      <c r="AD73" s="170" t="str">
        <f t="shared" si="54"/>
        <v>-</v>
      </c>
      <c r="AE73" s="170" t="str">
        <f t="shared" si="54"/>
        <v>-</v>
      </c>
      <c r="AF73" s="170" t="str">
        <f t="shared" si="54"/>
        <v>-</v>
      </c>
      <c r="AG73" s="170" t="str">
        <f t="shared" si="54"/>
        <v>-</v>
      </c>
      <c r="AH73" s="170" t="str">
        <f t="shared" si="54"/>
        <v>-</v>
      </c>
      <c r="AI73" s="170" t="str">
        <f t="shared" si="54"/>
        <v>-</v>
      </c>
      <c r="AJ73" s="170" t="str">
        <f t="shared" si="54"/>
        <v>-</v>
      </c>
      <c r="AK73" s="170" t="str">
        <f t="shared" si="54"/>
        <v>-</v>
      </c>
      <c r="AL73" s="170" t="str">
        <f t="shared" si="54"/>
        <v>-</v>
      </c>
      <c r="AM73" s="170" t="str">
        <f t="shared" si="54"/>
        <v>-</v>
      </c>
      <c r="AO73" s="169" t="str">
        <f t="shared" si="55"/>
        <v>-</v>
      </c>
      <c r="AP73" s="169" t="str">
        <f t="shared" si="55"/>
        <v>-</v>
      </c>
      <c r="AQ73" s="169" t="str">
        <f t="shared" si="55"/>
        <v>-</v>
      </c>
      <c r="AR73" s="169" t="str">
        <f t="shared" si="55"/>
        <v>-</v>
      </c>
      <c r="AS73" s="169" t="str">
        <f t="shared" si="55"/>
        <v>-</v>
      </c>
      <c r="AT73" s="169" t="str">
        <f t="shared" si="55"/>
        <v>-</v>
      </c>
      <c r="AU73" s="169">
        <f t="shared" si="55"/>
        <v>1</v>
      </c>
      <c r="AV73" s="169" t="str">
        <f t="shared" si="55"/>
        <v>-</v>
      </c>
      <c r="AW73" s="169" t="str">
        <f t="shared" si="55"/>
        <v>-</v>
      </c>
      <c r="AX73" s="169" t="str">
        <f t="shared" si="55"/>
        <v>-</v>
      </c>
      <c r="AY73" s="169" t="str">
        <f t="shared" si="55"/>
        <v>-</v>
      </c>
      <c r="AZ73" s="169" t="str">
        <f t="shared" si="55"/>
        <v>-</v>
      </c>
      <c r="BB73" s="169" t="str">
        <f t="shared" si="56"/>
        <v>-</v>
      </c>
      <c r="BC73" s="169" t="str">
        <f t="shared" si="56"/>
        <v>-</v>
      </c>
      <c r="BD73" s="169" t="str">
        <f t="shared" si="56"/>
        <v>-</v>
      </c>
      <c r="BE73" s="169" t="str">
        <f t="shared" si="56"/>
        <v>-</v>
      </c>
      <c r="BF73" s="169" t="str">
        <f t="shared" si="56"/>
        <v>-</v>
      </c>
      <c r="BG73" s="169" t="str">
        <f t="shared" si="56"/>
        <v>-</v>
      </c>
      <c r="BH73" s="169">
        <f t="shared" si="56"/>
        <v>1</v>
      </c>
      <c r="BI73" s="169" t="str">
        <f t="shared" si="56"/>
        <v>-</v>
      </c>
      <c r="BJ73" s="169" t="str">
        <f t="shared" si="56"/>
        <v>-</v>
      </c>
      <c r="BK73" s="169" t="str">
        <f t="shared" si="56"/>
        <v>-</v>
      </c>
      <c r="BL73" s="169" t="str">
        <f t="shared" si="56"/>
        <v>-</v>
      </c>
      <c r="BM73" s="169" t="str">
        <f t="shared" si="56"/>
        <v>-</v>
      </c>
      <c r="BO73" s="169" t="str">
        <f t="shared" si="57"/>
        <v>-</v>
      </c>
      <c r="BP73" s="169" t="str">
        <f t="shared" si="57"/>
        <v>-</v>
      </c>
      <c r="BQ73" s="169" t="str">
        <f t="shared" si="57"/>
        <v>-</v>
      </c>
      <c r="BR73" s="169" t="str">
        <f t="shared" si="57"/>
        <v>-</v>
      </c>
      <c r="BS73" s="169" t="str">
        <f t="shared" si="57"/>
        <v>-</v>
      </c>
      <c r="BT73" s="169" t="str">
        <f t="shared" si="57"/>
        <v>-</v>
      </c>
      <c r="BU73" s="169" t="str">
        <f t="shared" si="57"/>
        <v>-</v>
      </c>
      <c r="BV73" s="169" t="str">
        <f t="shared" si="57"/>
        <v>-</v>
      </c>
      <c r="BW73" s="169" t="str">
        <f t="shared" si="57"/>
        <v>-</v>
      </c>
      <c r="BX73" s="169" t="str">
        <f t="shared" si="57"/>
        <v>-</v>
      </c>
      <c r="BY73" s="169" t="str">
        <f t="shared" si="57"/>
        <v>-</v>
      </c>
      <c r="BZ73" s="169" t="str">
        <f t="shared" si="57"/>
        <v>-</v>
      </c>
      <c r="CB73" s="169"/>
      <c r="CC73" s="169"/>
      <c r="CD73" s="169"/>
      <c r="CE73" s="169"/>
      <c r="CF73" s="169"/>
      <c r="CG73" s="169"/>
      <c r="CH73" s="169"/>
      <c r="CI73" s="169"/>
      <c r="CJ73" s="169"/>
      <c r="CK73" s="169"/>
      <c r="CL73" s="169"/>
      <c r="CM73" s="169"/>
    </row>
    <row r="74" spans="1:91">
      <c r="A74" s="54" t="s">
        <v>111</v>
      </c>
      <c r="B74" s="69" t="s">
        <v>112</v>
      </c>
      <c r="C74" s="1"/>
      <c r="D74" s="1"/>
      <c r="E74" s="1"/>
      <c r="F74" s="1"/>
      <c r="G74" s="1"/>
      <c r="H74" s="161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71">
        <f t="shared" ref="AB74:CM74" si="60">SUM(AB75:AB83)</f>
        <v>0</v>
      </c>
      <c r="AC74" s="171">
        <f t="shared" si="60"/>
        <v>0</v>
      </c>
      <c r="AD74" s="171">
        <f t="shared" si="60"/>
        <v>0</v>
      </c>
      <c r="AE74" s="171">
        <f t="shared" si="60"/>
        <v>0</v>
      </c>
      <c r="AF74" s="171">
        <f t="shared" si="60"/>
        <v>0</v>
      </c>
      <c r="AG74" s="171">
        <f t="shared" si="60"/>
        <v>0</v>
      </c>
      <c r="AH74" s="171">
        <f t="shared" si="60"/>
        <v>0</v>
      </c>
      <c r="AI74" s="171">
        <f t="shared" si="60"/>
        <v>0</v>
      </c>
      <c r="AJ74" s="171">
        <f t="shared" si="60"/>
        <v>0</v>
      </c>
      <c r="AK74" s="171">
        <f t="shared" si="60"/>
        <v>0</v>
      </c>
      <c r="AL74" s="171">
        <f t="shared" si="60"/>
        <v>0</v>
      </c>
      <c r="AM74" s="171">
        <f t="shared" si="60"/>
        <v>0</v>
      </c>
      <c r="AO74" s="171">
        <f t="shared" si="60"/>
        <v>0</v>
      </c>
      <c r="AP74" s="171">
        <f t="shared" si="60"/>
        <v>0</v>
      </c>
      <c r="AQ74" s="171">
        <f t="shared" si="60"/>
        <v>0</v>
      </c>
      <c r="AR74" s="171">
        <f t="shared" si="60"/>
        <v>0</v>
      </c>
      <c r="AS74" s="171">
        <f t="shared" si="60"/>
        <v>0</v>
      </c>
      <c r="AT74" s="171">
        <f t="shared" si="60"/>
        <v>0</v>
      </c>
      <c r="AU74" s="171">
        <f t="shared" si="60"/>
        <v>0</v>
      </c>
      <c r="AV74" s="171">
        <f t="shared" si="60"/>
        <v>0</v>
      </c>
      <c r="AW74" s="171">
        <f t="shared" si="60"/>
        <v>2</v>
      </c>
      <c r="AX74" s="171">
        <f t="shared" si="60"/>
        <v>1</v>
      </c>
      <c r="AY74" s="171">
        <f t="shared" si="60"/>
        <v>0</v>
      </c>
      <c r="AZ74" s="171">
        <f t="shared" si="60"/>
        <v>3</v>
      </c>
      <c r="BB74" s="171">
        <f t="shared" si="60"/>
        <v>0</v>
      </c>
      <c r="BC74" s="171">
        <f t="shared" si="60"/>
        <v>0</v>
      </c>
      <c r="BD74" s="171">
        <f t="shared" si="60"/>
        <v>0</v>
      </c>
      <c r="BE74" s="171">
        <f t="shared" si="60"/>
        <v>0</v>
      </c>
      <c r="BF74" s="171">
        <f t="shared" si="60"/>
        <v>0</v>
      </c>
      <c r="BG74" s="171">
        <f t="shared" si="60"/>
        <v>0</v>
      </c>
      <c r="BH74" s="171">
        <f t="shared" si="60"/>
        <v>0</v>
      </c>
      <c r="BI74" s="171">
        <f t="shared" si="60"/>
        <v>0</v>
      </c>
      <c r="BJ74" s="171">
        <f t="shared" si="60"/>
        <v>0</v>
      </c>
      <c r="BK74" s="171">
        <f t="shared" si="60"/>
        <v>0</v>
      </c>
      <c r="BL74" s="171">
        <f t="shared" si="60"/>
        <v>0</v>
      </c>
      <c r="BM74" s="171">
        <f t="shared" si="60"/>
        <v>0</v>
      </c>
      <c r="BO74" s="171">
        <f t="shared" si="60"/>
        <v>0</v>
      </c>
      <c r="BP74" s="171">
        <f t="shared" si="60"/>
        <v>0</v>
      </c>
      <c r="BQ74" s="171">
        <f t="shared" si="60"/>
        <v>0</v>
      </c>
      <c r="BR74" s="171">
        <f t="shared" si="60"/>
        <v>0</v>
      </c>
      <c r="BS74" s="171">
        <f t="shared" si="60"/>
        <v>0</v>
      </c>
      <c r="BT74" s="171">
        <f t="shared" si="60"/>
        <v>0</v>
      </c>
      <c r="BU74" s="171">
        <f t="shared" si="60"/>
        <v>0</v>
      </c>
      <c r="BV74" s="171">
        <f t="shared" si="60"/>
        <v>0</v>
      </c>
      <c r="BW74" s="171">
        <f t="shared" si="60"/>
        <v>0</v>
      </c>
      <c r="BX74" s="171">
        <f t="shared" si="60"/>
        <v>0</v>
      </c>
      <c r="BY74" s="171">
        <f t="shared" si="60"/>
        <v>0</v>
      </c>
      <c r="BZ74" s="171">
        <f t="shared" si="60"/>
        <v>0</v>
      </c>
      <c r="CB74" s="171">
        <f t="shared" si="60"/>
        <v>0</v>
      </c>
      <c r="CC74" s="171">
        <f t="shared" si="60"/>
        <v>0</v>
      </c>
      <c r="CD74" s="171">
        <f t="shared" si="60"/>
        <v>0</v>
      </c>
      <c r="CE74" s="171">
        <f t="shared" si="60"/>
        <v>0</v>
      </c>
      <c r="CF74" s="171">
        <f t="shared" si="60"/>
        <v>0</v>
      </c>
      <c r="CG74" s="171">
        <f t="shared" si="60"/>
        <v>0</v>
      </c>
      <c r="CH74" s="171">
        <f t="shared" si="60"/>
        <v>0</v>
      </c>
      <c r="CI74" s="171">
        <f t="shared" si="60"/>
        <v>0</v>
      </c>
      <c r="CJ74" s="171">
        <f t="shared" si="60"/>
        <v>0</v>
      </c>
      <c r="CK74" s="171">
        <f t="shared" si="60"/>
        <v>0</v>
      </c>
      <c r="CL74" s="171">
        <f t="shared" si="60"/>
        <v>0</v>
      </c>
      <c r="CM74" s="171">
        <f t="shared" si="60"/>
        <v>0</v>
      </c>
    </row>
    <row r="75" spans="1:91">
      <c r="A75" s="77" t="s">
        <v>113</v>
      </c>
      <c r="B75" s="2" t="s">
        <v>240</v>
      </c>
      <c r="C75" s="64"/>
      <c r="D75" s="64">
        <v>12</v>
      </c>
      <c r="E75" s="64"/>
      <c r="F75" s="64"/>
      <c r="G75" s="64"/>
      <c r="H75" s="162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70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70" t="str">
        <f t="shared" si="62"/>
        <v>-</v>
      </c>
      <c r="AD75" s="170" t="str">
        <f t="shared" si="62"/>
        <v>-</v>
      </c>
      <c r="AE75" s="170" t="str">
        <f t="shared" si="62"/>
        <v>-</v>
      </c>
      <c r="AF75" s="170" t="str">
        <f t="shared" si="62"/>
        <v>-</v>
      </c>
      <c r="AG75" s="170" t="str">
        <f t="shared" si="62"/>
        <v>-</v>
      </c>
      <c r="AH75" s="170" t="str">
        <f t="shared" si="62"/>
        <v>-</v>
      </c>
      <c r="AI75" s="170" t="str">
        <f t="shared" si="62"/>
        <v>-</v>
      </c>
      <c r="AJ75" s="170" t="str">
        <f t="shared" si="62"/>
        <v>-</v>
      </c>
      <c r="AK75" s="170" t="str">
        <f t="shared" si="62"/>
        <v>-</v>
      </c>
      <c r="AL75" s="170" t="str">
        <f t="shared" si="62"/>
        <v>-</v>
      </c>
      <c r="AM75" s="170" t="str">
        <f t="shared" si="62"/>
        <v>-</v>
      </c>
      <c r="AO75" s="169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69" t="str">
        <f t="shared" si="63"/>
        <v>-</v>
      </c>
      <c r="AQ75" s="169" t="str">
        <f t="shared" si="63"/>
        <v>-</v>
      </c>
      <c r="AR75" s="169" t="str">
        <f t="shared" si="63"/>
        <v>-</v>
      </c>
      <c r="AS75" s="169" t="str">
        <f t="shared" si="63"/>
        <v>-</v>
      </c>
      <c r="AT75" s="169" t="str">
        <f t="shared" si="63"/>
        <v>-</v>
      </c>
      <c r="AU75" s="169" t="str">
        <f t="shared" si="63"/>
        <v>-</v>
      </c>
      <c r="AV75" s="169" t="str">
        <f t="shared" si="63"/>
        <v>-</v>
      </c>
      <c r="AW75" s="169" t="str">
        <f t="shared" si="63"/>
        <v>-</v>
      </c>
      <c r="AX75" s="169" t="str">
        <f t="shared" si="63"/>
        <v>-</v>
      </c>
      <c r="AY75" s="169" t="str">
        <f t="shared" si="63"/>
        <v>-</v>
      </c>
      <c r="AZ75" s="169">
        <f t="shared" si="63"/>
        <v>1</v>
      </c>
      <c r="BB75" s="169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69" t="str">
        <f t="shared" si="64"/>
        <v>-</v>
      </c>
      <c r="BD75" s="169" t="str">
        <f t="shared" si="64"/>
        <v>-</v>
      </c>
      <c r="BE75" s="169" t="str">
        <f t="shared" si="64"/>
        <v>-</v>
      </c>
      <c r="BF75" s="169" t="str">
        <f t="shared" si="64"/>
        <v>-</v>
      </c>
      <c r="BG75" s="169" t="str">
        <f t="shared" si="64"/>
        <v>-</v>
      </c>
      <c r="BH75" s="169" t="str">
        <f t="shared" si="64"/>
        <v>-</v>
      </c>
      <c r="BI75" s="169" t="str">
        <f t="shared" si="64"/>
        <v>-</v>
      </c>
      <c r="BJ75" s="169" t="str">
        <f t="shared" si="64"/>
        <v>-</v>
      </c>
      <c r="BK75" s="169" t="str">
        <f t="shared" si="64"/>
        <v>-</v>
      </c>
      <c r="BL75" s="169" t="str">
        <f t="shared" si="64"/>
        <v>-</v>
      </c>
      <c r="BM75" s="169" t="str">
        <f t="shared" si="64"/>
        <v>-</v>
      </c>
      <c r="BO75" s="169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69" t="str">
        <f t="shared" si="65"/>
        <v>-</v>
      </c>
      <c r="BQ75" s="169" t="str">
        <f t="shared" si="65"/>
        <v>-</v>
      </c>
      <c r="BR75" s="169" t="str">
        <f t="shared" si="65"/>
        <v>-</v>
      </c>
      <c r="BS75" s="169" t="str">
        <f t="shared" si="65"/>
        <v>-</v>
      </c>
      <c r="BT75" s="169" t="str">
        <f t="shared" si="65"/>
        <v>-</v>
      </c>
      <c r="BU75" s="169" t="str">
        <f t="shared" si="65"/>
        <v>-</v>
      </c>
      <c r="BV75" s="169" t="str">
        <f t="shared" si="65"/>
        <v>-</v>
      </c>
      <c r="BW75" s="169" t="str">
        <f t="shared" si="65"/>
        <v>-</v>
      </c>
      <c r="BX75" s="169" t="str">
        <f t="shared" si="65"/>
        <v>-</v>
      </c>
      <c r="BY75" s="169" t="str">
        <f t="shared" si="65"/>
        <v>-</v>
      </c>
      <c r="BZ75" s="169" t="str">
        <f t="shared" si="65"/>
        <v>-</v>
      </c>
      <c r="CB75" s="169"/>
      <c r="CC75" s="169"/>
      <c r="CD75" s="169"/>
      <c r="CE75" s="169"/>
      <c r="CF75" s="169"/>
      <c r="CG75" s="169"/>
      <c r="CH75" s="169"/>
      <c r="CI75" s="169"/>
      <c r="CJ75" s="169"/>
      <c r="CK75" s="169"/>
      <c r="CL75" s="169"/>
      <c r="CM75" s="169"/>
    </row>
    <row r="76" spans="1:91">
      <c r="A76" s="77"/>
      <c r="B76" t="s">
        <v>152</v>
      </c>
      <c r="C76" s="158"/>
      <c r="D76" s="64"/>
      <c r="E76" s="64"/>
      <c r="F76" s="64"/>
      <c r="G76" s="64"/>
      <c r="H76" s="162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70" t="str">
        <f t="shared" si="62"/>
        <v>-</v>
      </c>
      <c r="AC76" s="170" t="str">
        <f t="shared" si="62"/>
        <v>-</v>
      </c>
      <c r="AD76" s="170" t="str">
        <f t="shared" si="62"/>
        <v>-</v>
      </c>
      <c r="AE76" s="170" t="str">
        <f t="shared" si="62"/>
        <v>-</v>
      </c>
      <c r="AF76" s="170" t="str">
        <f t="shared" si="62"/>
        <v>-</v>
      </c>
      <c r="AG76" s="170" t="str">
        <f t="shared" si="62"/>
        <v>-</v>
      </c>
      <c r="AH76" s="170" t="str">
        <f t="shared" si="62"/>
        <v>-</v>
      </c>
      <c r="AI76" s="170" t="str">
        <f t="shared" si="62"/>
        <v>-</v>
      </c>
      <c r="AJ76" s="170" t="str">
        <f t="shared" si="62"/>
        <v>-</v>
      </c>
      <c r="AK76" s="170" t="str">
        <f t="shared" si="62"/>
        <v>-</v>
      </c>
      <c r="AL76" s="170" t="str">
        <f t="shared" si="62"/>
        <v>-</v>
      </c>
      <c r="AM76" s="170" t="str">
        <f t="shared" si="62"/>
        <v>-</v>
      </c>
      <c r="AO76" s="169" t="str">
        <f t="shared" si="63"/>
        <v>-</v>
      </c>
      <c r="AP76" s="169" t="str">
        <f t="shared" si="63"/>
        <v>-</v>
      </c>
      <c r="AQ76" s="169" t="str">
        <f t="shared" si="63"/>
        <v>-</v>
      </c>
      <c r="AR76" s="169" t="str">
        <f t="shared" si="63"/>
        <v>-</v>
      </c>
      <c r="AS76" s="169" t="str">
        <f t="shared" si="63"/>
        <v>-</v>
      </c>
      <c r="AT76" s="169" t="str">
        <f t="shared" si="63"/>
        <v>-</v>
      </c>
      <c r="AU76" s="169" t="str">
        <f t="shared" si="63"/>
        <v>-</v>
      </c>
      <c r="AV76" s="169" t="str">
        <f t="shared" si="63"/>
        <v>-</v>
      </c>
      <c r="AW76" s="169" t="str">
        <f t="shared" si="63"/>
        <v>-</v>
      </c>
      <c r="AX76" s="169" t="str">
        <f t="shared" si="63"/>
        <v>-</v>
      </c>
      <c r="AY76" s="169" t="str">
        <f t="shared" si="63"/>
        <v>-</v>
      </c>
      <c r="AZ76" s="169" t="str">
        <f t="shared" si="63"/>
        <v>-</v>
      </c>
      <c r="BB76" s="169" t="str">
        <f t="shared" si="64"/>
        <v>-</v>
      </c>
      <c r="BC76" s="169" t="str">
        <f t="shared" si="64"/>
        <v>-</v>
      </c>
      <c r="BD76" s="169" t="str">
        <f t="shared" si="64"/>
        <v>-</v>
      </c>
      <c r="BE76" s="169" t="str">
        <f t="shared" si="64"/>
        <v>-</v>
      </c>
      <c r="BF76" s="169" t="str">
        <f t="shared" si="64"/>
        <v>-</v>
      </c>
      <c r="BG76" s="169" t="str">
        <f t="shared" si="64"/>
        <v>-</v>
      </c>
      <c r="BH76" s="169" t="str">
        <f t="shared" si="64"/>
        <v>-</v>
      </c>
      <c r="BI76" s="169" t="str">
        <f t="shared" si="64"/>
        <v>-</v>
      </c>
      <c r="BJ76" s="169" t="str">
        <f t="shared" si="64"/>
        <v>-</v>
      </c>
      <c r="BK76" s="169" t="str">
        <f t="shared" si="64"/>
        <v>-</v>
      </c>
      <c r="BL76" s="169" t="str">
        <f t="shared" si="64"/>
        <v>-</v>
      </c>
      <c r="BM76" s="169" t="str">
        <f t="shared" si="64"/>
        <v>-</v>
      </c>
      <c r="BO76" s="169" t="str">
        <f t="shared" si="65"/>
        <v>-</v>
      </c>
      <c r="BP76" s="169" t="str">
        <f t="shared" si="65"/>
        <v>-</v>
      </c>
      <c r="BQ76" s="169" t="str">
        <f t="shared" si="65"/>
        <v>-</v>
      </c>
      <c r="BR76" s="169" t="str">
        <f t="shared" si="65"/>
        <v>-</v>
      </c>
      <c r="BS76" s="169" t="str">
        <f t="shared" si="65"/>
        <v>-</v>
      </c>
      <c r="BT76" s="169" t="str">
        <f t="shared" si="65"/>
        <v>-</v>
      </c>
      <c r="BU76" s="169" t="str">
        <f t="shared" si="65"/>
        <v>-</v>
      </c>
      <c r="BV76" s="169" t="str">
        <f t="shared" si="65"/>
        <v>-</v>
      </c>
      <c r="BW76" s="169" t="str">
        <f t="shared" si="65"/>
        <v>-</v>
      </c>
      <c r="BX76" s="169" t="str">
        <f t="shared" si="65"/>
        <v>-</v>
      </c>
      <c r="BY76" s="169" t="str">
        <f t="shared" si="65"/>
        <v>-</v>
      </c>
      <c r="BZ76" s="169" t="str">
        <f t="shared" si="65"/>
        <v>-</v>
      </c>
      <c r="CB76" s="169"/>
      <c r="CC76" s="169"/>
      <c r="CD76" s="169"/>
      <c r="CE76" s="169"/>
      <c r="CF76" s="169"/>
      <c r="CG76" s="169"/>
      <c r="CH76" s="169"/>
      <c r="CI76" s="169"/>
      <c r="CJ76" s="169"/>
      <c r="CK76" s="169"/>
      <c r="CL76" s="169"/>
      <c r="CM76" s="169"/>
    </row>
    <row r="77" spans="1:91">
      <c r="A77" s="53" t="s">
        <v>114</v>
      </c>
      <c r="B77" s="2" t="s">
        <v>238</v>
      </c>
      <c r="C77" s="64"/>
      <c r="D77" s="64">
        <v>9</v>
      </c>
      <c r="E77" s="64"/>
      <c r="F77" s="64"/>
      <c r="G77" s="64"/>
      <c r="H77" s="162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70" t="str">
        <f t="shared" si="62"/>
        <v>-</v>
      </c>
      <c r="AC77" s="170" t="str">
        <f t="shared" si="62"/>
        <v>-</v>
      </c>
      <c r="AD77" s="170" t="str">
        <f t="shared" si="62"/>
        <v>-</v>
      </c>
      <c r="AE77" s="170" t="str">
        <f t="shared" si="62"/>
        <v>-</v>
      </c>
      <c r="AF77" s="170" t="str">
        <f t="shared" si="62"/>
        <v>-</v>
      </c>
      <c r="AG77" s="170" t="str">
        <f t="shared" si="62"/>
        <v>-</v>
      </c>
      <c r="AH77" s="170" t="str">
        <f t="shared" si="62"/>
        <v>-</v>
      </c>
      <c r="AI77" s="170" t="str">
        <f t="shared" si="62"/>
        <v>-</v>
      </c>
      <c r="AJ77" s="170" t="str">
        <f t="shared" si="62"/>
        <v>-</v>
      </c>
      <c r="AK77" s="170" t="str">
        <f t="shared" si="62"/>
        <v>-</v>
      </c>
      <c r="AL77" s="170" t="str">
        <f t="shared" si="62"/>
        <v>-</v>
      </c>
      <c r="AM77" s="170" t="str">
        <f t="shared" si="62"/>
        <v>-</v>
      </c>
      <c r="AO77" s="169" t="str">
        <f t="shared" si="63"/>
        <v>-</v>
      </c>
      <c r="AP77" s="169" t="str">
        <f t="shared" si="63"/>
        <v>-</v>
      </c>
      <c r="AQ77" s="169" t="str">
        <f t="shared" si="63"/>
        <v>-</v>
      </c>
      <c r="AR77" s="169" t="str">
        <f t="shared" si="63"/>
        <v>-</v>
      </c>
      <c r="AS77" s="169" t="str">
        <f t="shared" si="63"/>
        <v>-</v>
      </c>
      <c r="AT77" s="169" t="str">
        <f t="shared" si="63"/>
        <v>-</v>
      </c>
      <c r="AU77" s="169" t="str">
        <f t="shared" si="63"/>
        <v>-</v>
      </c>
      <c r="AV77" s="169" t="str">
        <f t="shared" si="63"/>
        <v>-</v>
      </c>
      <c r="AW77" s="169">
        <f t="shared" si="63"/>
        <v>1</v>
      </c>
      <c r="AX77" s="169" t="str">
        <f t="shared" si="63"/>
        <v>-</v>
      </c>
      <c r="AY77" s="169" t="str">
        <f t="shared" si="63"/>
        <v>-</v>
      </c>
      <c r="AZ77" s="169" t="str">
        <f t="shared" si="63"/>
        <v>-</v>
      </c>
      <c r="BB77" s="169" t="str">
        <f t="shared" si="64"/>
        <v>-</v>
      </c>
      <c r="BC77" s="169" t="str">
        <f t="shared" si="64"/>
        <v>-</v>
      </c>
      <c r="BD77" s="169" t="str">
        <f t="shared" si="64"/>
        <v>-</v>
      </c>
      <c r="BE77" s="169" t="str">
        <f t="shared" si="64"/>
        <v>-</v>
      </c>
      <c r="BF77" s="169" t="str">
        <f t="shared" si="64"/>
        <v>-</v>
      </c>
      <c r="BG77" s="169" t="str">
        <f t="shared" si="64"/>
        <v>-</v>
      </c>
      <c r="BH77" s="169" t="str">
        <f t="shared" si="64"/>
        <v>-</v>
      </c>
      <c r="BI77" s="169" t="str">
        <f t="shared" si="64"/>
        <v>-</v>
      </c>
      <c r="BJ77" s="169" t="str">
        <f t="shared" si="64"/>
        <v>-</v>
      </c>
      <c r="BK77" s="169" t="str">
        <f t="shared" si="64"/>
        <v>-</v>
      </c>
      <c r="BL77" s="169" t="str">
        <f t="shared" si="64"/>
        <v>-</v>
      </c>
      <c r="BM77" s="169" t="str">
        <f t="shared" si="64"/>
        <v>-</v>
      </c>
      <c r="BO77" s="169" t="str">
        <f t="shared" si="65"/>
        <v>-</v>
      </c>
      <c r="BP77" s="169" t="str">
        <f t="shared" si="65"/>
        <v>-</v>
      </c>
      <c r="BQ77" s="169" t="str">
        <f t="shared" si="65"/>
        <v>-</v>
      </c>
      <c r="BR77" s="169" t="str">
        <f t="shared" si="65"/>
        <v>-</v>
      </c>
      <c r="BS77" s="169" t="str">
        <f t="shared" si="65"/>
        <v>-</v>
      </c>
      <c r="BT77" s="169" t="str">
        <f t="shared" si="65"/>
        <v>-</v>
      </c>
      <c r="BU77" s="169" t="str">
        <f t="shared" si="65"/>
        <v>-</v>
      </c>
      <c r="BV77" s="169" t="str">
        <f t="shared" si="65"/>
        <v>-</v>
      </c>
      <c r="BW77" s="169" t="str">
        <f t="shared" si="65"/>
        <v>-</v>
      </c>
      <c r="BX77" s="169" t="str">
        <f t="shared" si="65"/>
        <v>-</v>
      </c>
      <c r="BY77" s="169" t="str">
        <f t="shared" si="65"/>
        <v>-</v>
      </c>
      <c r="BZ77" s="169" t="str">
        <f t="shared" si="65"/>
        <v>-</v>
      </c>
      <c r="CB77" s="169"/>
      <c r="CC77" s="169"/>
      <c r="CD77" s="169"/>
      <c r="CE77" s="169"/>
      <c r="CF77" s="169"/>
      <c r="CG77" s="169"/>
      <c r="CH77" s="169"/>
      <c r="CI77" s="169"/>
      <c r="CJ77" s="169"/>
      <c r="CK77" s="169"/>
      <c r="CL77" s="169"/>
      <c r="CM77" s="169"/>
    </row>
    <row r="78" spans="1:91">
      <c r="A78" s="53"/>
      <c r="B78" s="2" t="s">
        <v>239</v>
      </c>
      <c r="C78" s="64"/>
      <c r="D78" s="64">
        <v>9</v>
      </c>
      <c r="E78" s="64"/>
      <c r="F78" s="64"/>
      <c r="G78" s="64"/>
      <c r="H78" s="162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70" t="str">
        <f t="shared" si="62"/>
        <v>-</v>
      </c>
      <c r="AC78" s="170" t="str">
        <f t="shared" si="62"/>
        <v>-</v>
      </c>
      <c r="AD78" s="170" t="str">
        <f t="shared" si="62"/>
        <v>-</v>
      </c>
      <c r="AE78" s="170" t="str">
        <f t="shared" si="62"/>
        <v>-</v>
      </c>
      <c r="AF78" s="170" t="str">
        <f t="shared" si="62"/>
        <v>-</v>
      </c>
      <c r="AG78" s="170" t="str">
        <f t="shared" si="62"/>
        <v>-</v>
      </c>
      <c r="AH78" s="170" t="str">
        <f t="shared" si="62"/>
        <v>-</v>
      </c>
      <c r="AI78" s="170" t="str">
        <f t="shared" si="62"/>
        <v>-</v>
      </c>
      <c r="AJ78" s="170" t="str">
        <f t="shared" si="62"/>
        <v>-</v>
      </c>
      <c r="AK78" s="170" t="str">
        <f t="shared" si="62"/>
        <v>-</v>
      </c>
      <c r="AL78" s="170" t="str">
        <f t="shared" si="62"/>
        <v>-</v>
      </c>
      <c r="AM78" s="170" t="str">
        <f t="shared" si="62"/>
        <v>-</v>
      </c>
      <c r="AO78" s="169" t="str">
        <f t="shared" si="63"/>
        <v>-</v>
      </c>
      <c r="AP78" s="169" t="str">
        <f t="shared" si="63"/>
        <v>-</v>
      </c>
      <c r="AQ78" s="169" t="str">
        <f t="shared" si="63"/>
        <v>-</v>
      </c>
      <c r="AR78" s="169" t="str">
        <f t="shared" si="63"/>
        <v>-</v>
      </c>
      <c r="AS78" s="169" t="str">
        <f t="shared" si="63"/>
        <v>-</v>
      </c>
      <c r="AT78" s="169" t="str">
        <f t="shared" si="63"/>
        <v>-</v>
      </c>
      <c r="AU78" s="169" t="str">
        <f t="shared" si="63"/>
        <v>-</v>
      </c>
      <c r="AV78" s="169" t="str">
        <f t="shared" si="63"/>
        <v>-</v>
      </c>
      <c r="AW78" s="169">
        <f t="shared" si="63"/>
        <v>1</v>
      </c>
      <c r="AX78" s="169" t="str">
        <f t="shared" si="63"/>
        <v>-</v>
      </c>
      <c r="AY78" s="169" t="str">
        <f t="shared" si="63"/>
        <v>-</v>
      </c>
      <c r="AZ78" s="169" t="str">
        <f t="shared" si="63"/>
        <v>-</v>
      </c>
      <c r="BB78" s="169" t="str">
        <f t="shared" si="64"/>
        <v>-</v>
      </c>
      <c r="BC78" s="169" t="str">
        <f t="shared" si="64"/>
        <v>-</v>
      </c>
      <c r="BD78" s="169" t="str">
        <f t="shared" si="64"/>
        <v>-</v>
      </c>
      <c r="BE78" s="169" t="str">
        <f t="shared" si="64"/>
        <v>-</v>
      </c>
      <c r="BF78" s="169" t="str">
        <f t="shared" si="64"/>
        <v>-</v>
      </c>
      <c r="BG78" s="169" t="str">
        <f t="shared" si="64"/>
        <v>-</v>
      </c>
      <c r="BH78" s="169" t="str">
        <f t="shared" si="64"/>
        <v>-</v>
      </c>
      <c r="BI78" s="169" t="str">
        <f t="shared" si="64"/>
        <v>-</v>
      </c>
      <c r="BJ78" s="169" t="str">
        <f t="shared" si="64"/>
        <v>-</v>
      </c>
      <c r="BK78" s="169" t="str">
        <f t="shared" si="64"/>
        <v>-</v>
      </c>
      <c r="BL78" s="169" t="str">
        <f t="shared" si="64"/>
        <v>-</v>
      </c>
      <c r="BM78" s="169" t="str">
        <f t="shared" si="64"/>
        <v>-</v>
      </c>
      <c r="BO78" s="169" t="str">
        <f t="shared" si="65"/>
        <v>-</v>
      </c>
      <c r="BP78" s="169" t="str">
        <f t="shared" si="65"/>
        <v>-</v>
      </c>
      <c r="BQ78" s="169" t="str">
        <f t="shared" si="65"/>
        <v>-</v>
      </c>
      <c r="BR78" s="169" t="str">
        <f t="shared" si="65"/>
        <v>-</v>
      </c>
      <c r="BS78" s="169" t="str">
        <f t="shared" si="65"/>
        <v>-</v>
      </c>
      <c r="BT78" s="169" t="str">
        <f t="shared" si="65"/>
        <v>-</v>
      </c>
      <c r="BU78" s="169" t="str">
        <f t="shared" si="65"/>
        <v>-</v>
      </c>
      <c r="BV78" s="169" t="str">
        <f t="shared" si="65"/>
        <v>-</v>
      </c>
      <c r="BW78" s="169" t="str">
        <f t="shared" si="65"/>
        <v>-</v>
      </c>
      <c r="BX78" s="169" t="str">
        <f t="shared" si="65"/>
        <v>-</v>
      </c>
      <c r="BY78" s="169" t="str">
        <f t="shared" si="65"/>
        <v>-</v>
      </c>
      <c r="BZ78" s="169" t="str">
        <f t="shared" si="65"/>
        <v>-</v>
      </c>
      <c r="CB78" s="169"/>
      <c r="CC78" s="169"/>
      <c r="CD78" s="169"/>
      <c r="CE78" s="169"/>
      <c r="CF78" s="169"/>
      <c r="CG78" s="169"/>
      <c r="CH78" s="169"/>
      <c r="CI78" s="169"/>
      <c r="CJ78" s="169"/>
      <c r="CK78" s="169"/>
      <c r="CL78" s="169"/>
      <c r="CM78" s="169"/>
    </row>
    <row r="79" spans="1:91">
      <c r="A79" s="71" t="s">
        <v>115</v>
      </c>
      <c r="B79" s="2" t="s">
        <v>151</v>
      </c>
      <c r="C79" s="64"/>
      <c r="D79" s="64">
        <v>12</v>
      </c>
      <c r="E79" s="64"/>
      <c r="F79" s="64"/>
      <c r="G79" s="64"/>
      <c r="H79" s="162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70" t="str">
        <f t="shared" si="62"/>
        <v>-</v>
      </c>
      <c r="AC79" s="170" t="str">
        <f t="shared" si="62"/>
        <v>-</v>
      </c>
      <c r="AD79" s="170" t="str">
        <f t="shared" si="62"/>
        <v>-</v>
      </c>
      <c r="AE79" s="170" t="str">
        <f t="shared" si="62"/>
        <v>-</v>
      </c>
      <c r="AF79" s="170" t="str">
        <f t="shared" si="62"/>
        <v>-</v>
      </c>
      <c r="AG79" s="170" t="str">
        <f t="shared" si="62"/>
        <v>-</v>
      </c>
      <c r="AH79" s="170" t="str">
        <f t="shared" si="62"/>
        <v>-</v>
      </c>
      <c r="AI79" s="170" t="str">
        <f t="shared" si="62"/>
        <v>-</v>
      </c>
      <c r="AJ79" s="170" t="str">
        <f t="shared" si="62"/>
        <v>-</v>
      </c>
      <c r="AK79" s="170" t="str">
        <f t="shared" si="62"/>
        <v>-</v>
      </c>
      <c r="AL79" s="170" t="str">
        <f t="shared" si="62"/>
        <v>-</v>
      </c>
      <c r="AM79" s="170" t="str">
        <f t="shared" si="62"/>
        <v>-</v>
      </c>
      <c r="AO79" s="169" t="str">
        <f t="shared" si="63"/>
        <v>-</v>
      </c>
      <c r="AP79" s="169" t="str">
        <f t="shared" si="63"/>
        <v>-</v>
      </c>
      <c r="AQ79" s="169" t="str">
        <f t="shared" si="63"/>
        <v>-</v>
      </c>
      <c r="AR79" s="169" t="str">
        <f t="shared" si="63"/>
        <v>-</v>
      </c>
      <c r="AS79" s="169" t="str">
        <f t="shared" si="63"/>
        <v>-</v>
      </c>
      <c r="AT79" s="169" t="str">
        <f t="shared" si="63"/>
        <v>-</v>
      </c>
      <c r="AU79" s="169" t="str">
        <f t="shared" si="63"/>
        <v>-</v>
      </c>
      <c r="AV79" s="169" t="str">
        <f t="shared" si="63"/>
        <v>-</v>
      </c>
      <c r="AW79" s="169" t="str">
        <f t="shared" si="63"/>
        <v>-</v>
      </c>
      <c r="AX79" s="169" t="str">
        <f t="shared" si="63"/>
        <v>-</v>
      </c>
      <c r="AY79" s="169" t="str">
        <f t="shared" si="63"/>
        <v>-</v>
      </c>
      <c r="AZ79" s="169">
        <f t="shared" si="63"/>
        <v>1</v>
      </c>
      <c r="BB79" s="169" t="str">
        <f t="shared" si="64"/>
        <v>-</v>
      </c>
      <c r="BC79" s="169" t="str">
        <f t="shared" si="64"/>
        <v>-</v>
      </c>
      <c r="BD79" s="169" t="str">
        <f t="shared" si="64"/>
        <v>-</v>
      </c>
      <c r="BE79" s="169" t="str">
        <f t="shared" si="64"/>
        <v>-</v>
      </c>
      <c r="BF79" s="169" t="str">
        <f t="shared" si="64"/>
        <v>-</v>
      </c>
      <c r="BG79" s="169" t="str">
        <f t="shared" si="64"/>
        <v>-</v>
      </c>
      <c r="BH79" s="169" t="str">
        <f t="shared" si="64"/>
        <v>-</v>
      </c>
      <c r="BI79" s="169" t="str">
        <f t="shared" si="64"/>
        <v>-</v>
      </c>
      <c r="BJ79" s="169" t="str">
        <f t="shared" si="64"/>
        <v>-</v>
      </c>
      <c r="BK79" s="169" t="str">
        <f t="shared" si="64"/>
        <v>-</v>
      </c>
      <c r="BL79" s="169" t="str">
        <f t="shared" si="64"/>
        <v>-</v>
      </c>
      <c r="BM79" s="169" t="str">
        <f t="shared" si="64"/>
        <v>-</v>
      </c>
      <c r="BO79" s="169" t="str">
        <f t="shared" si="65"/>
        <v>-</v>
      </c>
      <c r="BP79" s="169" t="str">
        <f t="shared" si="65"/>
        <v>-</v>
      </c>
      <c r="BQ79" s="169" t="str">
        <f t="shared" si="65"/>
        <v>-</v>
      </c>
      <c r="BR79" s="169" t="str">
        <f t="shared" si="65"/>
        <v>-</v>
      </c>
      <c r="BS79" s="169" t="str">
        <f t="shared" si="65"/>
        <v>-</v>
      </c>
      <c r="BT79" s="169" t="str">
        <f t="shared" si="65"/>
        <v>-</v>
      </c>
      <c r="BU79" s="169" t="str">
        <f t="shared" si="65"/>
        <v>-</v>
      </c>
      <c r="BV79" s="169" t="str">
        <f t="shared" si="65"/>
        <v>-</v>
      </c>
      <c r="BW79" s="169" t="str">
        <f t="shared" si="65"/>
        <v>-</v>
      </c>
      <c r="BX79" s="169" t="str">
        <f t="shared" si="65"/>
        <v>-</v>
      </c>
      <c r="BY79" s="169" t="str">
        <f t="shared" si="65"/>
        <v>-</v>
      </c>
      <c r="BZ79" s="169" t="str">
        <f t="shared" si="65"/>
        <v>-</v>
      </c>
      <c r="CB79" s="169"/>
      <c r="CC79" s="169"/>
      <c r="CD79" s="169"/>
      <c r="CE79" s="169"/>
      <c r="CF79" s="169"/>
      <c r="CG79" s="169"/>
      <c r="CH79" s="169"/>
      <c r="CI79" s="169"/>
      <c r="CJ79" s="169"/>
      <c r="CK79" s="169"/>
      <c r="CL79" s="169"/>
      <c r="CM79" s="169"/>
    </row>
    <row r="80" spans="1:91" ht="25.5">
      <c r="A80" s="71"/>
      <c r="B80" s="70" t="s">
        <v>150</v>
      </c>
      <c r="C80" s="64"/>
      <c r="D80" s="64"/>
      <c r="E80" s="64"/>
      <c r="F80" s="64"/>
      <c r="G80" s="64"/>
      <c r="H80" s="162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70" t="str">
        <f t="shared" si="62"/>
        <v>-</v>
      </c>
      <c r="AC80" s="170" t="str">
        <f t="shared" si="62"/>
        <v>-</v>
      </c>
      <c r="AD80" s="170" t="str">
        <f t="shared" si="62"/>
        <v>-</v>
      </c>
      <c r="AE80" s="170" t="str">
        <f t="shared" si="62"/>
        <v>-</v>
      </c>
      <c r="AF80" s="170" t="str">
        <f t="shared" si="62"/>
        <v>-</v>
      </c>
      <c r="AG80" s="170" t="str">
        <f t="shared" si="62"/>
        <v>-</v>
      </c>
      <c r="AH80" s="170" t="str">
        <f t="shared" si="62"/>
        <v>-</v>
      </c>
      <c r="AI80" s="170" t="str">
        <f t="shared" si="62"/>
        <v>-</v>
      </c>
      <c r="AJ80" s="170" t="str">
        <f t="shared" si="62"/>
        <v>-</v>
      </c>
      <c r="AK80" s="170" t="str">
        <f t="shared" si="62"/>
        <v>-</v>
      </c>
      <c r="AL80" s="170" t="str">
        <f t="shared" si="62"/>
        <v>-</v>
      </c>
      <c r="AM80" s="170" t="str">
        <f t="shared" si="62"/>
        <v>-</v>
      </c>
      <c r="AO80" s="169" t="str">
        <f t="shared" si="63"/>
        <v>-</v>
      </c>
      <c r="AP80" s="169" t="str">
        <f t="shared" si="63"/>
        <v>-</v>
      </c>
      <c r="AQ80" s="169" t="str">
        <f t="shared" si="63"/>
        <v>-</v>
      </c>
      <c r="AR80" s="169" t="str">
        <f t="shared" si="63"/>
        <v>-</v>
      </c>
      <c r="AS80" s="169" t="str">
        <f t="shared" si="63"/>
        <v>-</v>
      </c>
      <c r="AT80" s="169" t="str">
        <f t="shared" si="63"/>
        <v>-</v>
      </c>
      <c r="AU80" s="169" t="str">
        <f t="shared" si="63"/>
        <v>-</v>
      </c>
      <c r="AV80" s="169" t="str">
        <f t="shared" si="63"/>
        <v>-</v>
      </c>
      <c r="AW80" s="169" t="str">
        <f t="shared" si="63"/>
        <v>-</v>
      </c>
      <c r="AX80" s="169" t="str">
        <f t="shared" si="63"/>
        <v>-</v>
      </c>
      <c r="AY80" s="169" t="str">
        <f t="shared" si="63"/>
        <v>-</v>
      </c>
      <c r="AZ80" s="169" t="str">
        <f t="shared" si="63"/>
        <v>-</v>
      </c>
      <c r="BB80" s="169" t="str">
        <f t="shared" si="64"/>
        <v>-</v>
      </c>
      <c r="BC80" s="169" t="str">
        <f t="shared" si="64"/>
        <v>-</v>
      </c>
      <c r="BD80" s="169" t="str">
        <f t="shared" si="64"/>
        <v>-</v>
      </c>
      <c r="BE80" s="169" t="str">
        <f t="shared" si="64"/>
        <v>-</v>
      </c>
      <c r="BF80" s="169" t="str">
        <f t="shared" si="64"/>
        <v>-</v>
      </c>
      <c r="BG80" s="169" t="str">
        <f t="shared" si="64"/>
        <v>-</v>
      </c>
      <c r="BH80" s="169" t="str">
        <f t="shared" si="64"/>
        <v>-</v>
      </c>
      <c r="BI80" s="169" t="str">
        <f t="shared" si="64"/>
        <v>-</v>
      </c>
      <c r="BJ80" s="169" t="str">
        <f t="shared" si="64"/>
        <v>-</v>
      </c>
      <c r="BK80" s="169" t="str">
        <f t="shared" si="64"/>
        <v>-</v>
      </c>
      <c r="BL80" s="169" t="str">
        <f t="shared" si="64"/>
        <v>-</v>
      </c>
      <c r="BM80" s="169" t="str">
        <f t="shared" si="64"/>
        <v>-</v>
      </c>
      <c r="BO80" s="169" t="str">
        <f t="shared" si="65"/>
        <v>-</v>
      </c>
      <c r="BP80" s="169" t="str">
        <f t="shared" si="65"/>
        <v>-</v>
      </c>
      <c r="BQ80" s="169" t="str">
        <f t="shared" si="65"/>
        <v>-</v>
      </c>
      <c r="BR80" s="169" t="str">
        <f t="shared" si="65"/>
        <v>-</v>
      </c>
      <c r="BS80" s="169" t="str">
        <f t="shared" si="65"/>
        <v>-</v>
      </c>
      <c r="BT80" s="169" t="str">
        <f t="shared" si="65"/>
        <v>-</v>
      </c>
      <c r="BU80" s="169" t="str">
        <f t="shared" si="65"/>
        <v>-</v>
      </c>
      <c r="BV80" s="169" t="str">
        <f t="shared" si="65"/>
        <v>-</v>
      </c>
      <c r="BW80" s="169" t="str">
        <f t="shared" si="65"/>
        <v>-</v>
      </c>
      <c r="BX80" s="169" t="str">
        <f t="shared" si="65"/>
        <v>-</v>
      </c>
      <c r="BY80" s="169" t="str">
        <f t="shared" si="65"/>
        <v>-</v>
      </c>
      <c r="BZ80" s="169" t="str">
        <f t="shared" si="65"/>
        <v>-</v>
      </c>
      <c r="CB80" s="169"/>
      <c r="CC80" s="169"/>
      <c r="CD80" s="169"/>
      <c r="CE80" s="169"/>
      <c r="CF80" s="169"/>
      <c r="CG80" s="169"/>
      <c r="CH80" s="169"/>
      <c r="CI80" s="169"/>
      <c r="CJ80" s="169"/>
      <c r="CK80" s="169"/>
      <c r="CL80" s="169"/>
      <c r="CM80" s="169"/>
    </row>
    <row r="81" spans="1:91">
      <c r="A81" s="71" t="s">
        <v>116</v>
      </c>
      <c r="B81" s="2" t="s">
        <v>153</v>
      </c>
      <c r="C81" s="64"/>
      <c r="D81" s="64">
        <v>12</v>
      </c>
      <c r="E81" s="64"/>
      <c r="F81" s="64"/>
      <c r="G81" s="64"/>
      <c r="H81" s="162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70" t="str">
        <f t="shared" si="62"/>
        <v>-</v>
      </c>
      <c r="AC81" s="170" t="str">
        <f t="shared" si="62"/>
        <v>-</v>
      </c>
      <c r="AD81" s="170" t="str">
        <f t="shared" si="62"/>
        <v>-</v>
      </c>
      <c r="AE81" s="170" t="str">
        <f t="shared" si="62"/>
        <v>-</v>
      </c>
      <c r="AF81" s="170" t="str">
        <f t="shared" si="62"/>
        <v>-</v>
      </c>
      <c r="AG81" s="170" t="str">
        <f t="shared" si="62"/>
        <v>-</v>
      </c>
      <c r="AH81" s="170" t="str">
        <f t="shared" si="62"/>
        <v>-</v>
      </c>
      <c r="AI81" s="170" t="str">
        <f t="shared" si="62"/>
        <v>-</v>
      </c>
      <c r="AJ81" s="170" t="str">
        <f t="shared" si="62"/>
        <v>-</v>
      </c>
      <c r="AK81" s="170" t="str">
        <f t="shared" si="62"/>
        <v>-</v>
      </c>
      <c r="AL81" s="170" t="str">
        <f t="shared" si="62"/>
        <v>-</v>
      </c>
      <c r="AM81" s="170" t="str">
        <f t="shared" si="62"/>
        <v>-</v>
      </c>
      <c r="AO81" s="169" t="str">
        <f t="shared" si="63"/>
        <v>-</v>
      </c>
      <c r="AP81" s="169" t="str">
        <f t="shared" si="63"/>
        <v>-</v>
      </c>
      <c r="AQ81" s="169" t="str">
        <f t="shared" si="63"/>
        <v>-</v>
      </c>
      <c r="AR81" s="169" t="str">
        <f t="shared" si="63"/>
        <v>-</v>
      </c>
      <c r="AS81" s="169" t="str">
        <f t="shared" si="63"/>
        <v>-</v>
      </c>
      <c r="AT81" s="169" t="str">
        <f t="shared" si="63"/>
        <v>-</v>
      </c>
      <c r="AU81" s="169" t="str">
        <f t="shared" si="63"/>
        <v>-</v>
      </c>
      <c r="AV81" s="169" t="str">
        <f t="shared" si="63"/>
        <v>-</v>
      </c>
      <c r="AW81" s="169" t="str">
        <f t="shared" si="63"/>
        <v>-</v>
      </c>
      <c r="AX81" s="169" t="str">
        <f t="shared" si="63"/>
        <v>-</v>
      </c>
      <c r="AY81" s="169" t="str">
        <f t="shared" si="63"/>
        <v>-</v>
      </c>
      <c r="AZ81" s="169">
        <f t="shared" si="63"/>
        <v>1</v>
      </c>
      <c r="BB81" s="169" t="str">
        <f t="shared" si="64"/>
        <v>-</v>
      </c>
      <c r="BC81" s="169" t="str">
        <f t="shared" si="64"/>
        <v>-</v>
      </c>
      <c r="BD81" s="169" t="str">
        <f t="shared" si="64"/>
        <v>-</v>
      </c>
      <c r="BE81" s="169" t="str">
        <f t="shared" si="64"/>
        <v>-</v>
      </c>
      <c r="BF81" s="169" t="str">
        <f t="shared" si="64"/>
        <v>-</v>
      </c>
      <c r="BG81" s="169" t="str">
        <f t="shared" si="64"/>
        <v>-</v>
      </c>
      <c r="BH81" s="169" t="str">
        <f t="shared" si="64"/>
        <v>-</v>
      </c>
      <c r="BI81" s="169" t="str">
        <f t="shared" si="64"/>
        <v>-</v>
      </c>
      <c r="BJ81" s="169" t="str">
        <f t="shared" si="64"/>
        <v>-</v>
      </c>
      <c r="BK81" s="169" t="str">
        <f t="shared" si="64"/>
        <v>-</v>
      </c>
      <c r="BL81" s="169" t="str">
        <f t="shared" si="64"/>
        <v>-</v>
      </c>
      <c r="BM81" s="169" t="str">
        <f t="shared" si="64"/>
        <v>-</v>
      </c>
      <c r="BO81" s="169" t="str">
        <f t="shared" si="65"/>
        <v>-</v>
      </c>
      <c r="BP81" s="169" t="str">
        <f t="shared" si="65"/>
        <v>-</v>
      </c>
      <c r="BQ81" s="169" t="str">
        <f t="shared" si="65"/>
        <v>-</v>
      </c>
      <c r="BR81" s="169" t="str">
        <f t="shared" si="65"/>
        <v>-</v>
      </c>
      <c r="BS81" s="169" t="str">
        <f t="shared" si="65"/>
        <v>-</v>
      </c>
      <c r="BT81" s="169" t="str">
        <f t="shared" si="65"/>
        <v>-</v>
      </c>
      <c r="BU81" s="169" t="str">
        <f t="shared" si="65"/>
        <v>-</v>
      </c>
      <c r="BV81" s="169" t="str">
        <f t="shared" si="65"/>
        <v>-</v>
      </c>
      <c r="BW81" s="169" t="str">
        <f t="shared" si="65"/>
        <v>-</v>
      </c>
      <c r="BX81" s="169" t="str">
        <f t="shared" si="65"/>
        <v>-</v>
      </c>
      <c r="BY81" s="169" t="str">
        <f t="shared" si="65"/>
        <v>-</v>
      </c>
      <c r="BZ81" s="169" t="str">
        <f t="shared" si="65"/>
        <v>-</v>
      </c>
      <c r="CB81" s="169"/>
      <c r="CC81" s="169"/>
      <c r="CD81" s="169"/>
      <c r="CE81" s="169"/>
      <c r="CF81" s="169"/>
      <c r="CG81" s="169"/>
      <c r="CH81" s="169"/>
      <c r="CI81" s="169"/>
      <c r="CJ81" s="169"/>
      <c r="CK81" s="169"/>
      <c r="CL81" s="169"/>
      <c r="CM81" s="169"/>
    </row>
    <row r="82" spans="1:91">
      <c r="A82" s="71"/>
      <c r="B82" t="s">
        <v>154</v>
      </c>
      <c r="C82" s="158"/>
      <c r="D82" s="64"/>
      <c r="E82" s="64"/>
      <c r="F82" s="64"/>
      <c r="G82" s="64"/>
      <c r="H82" s="162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70" t="str">
        <f t="shared" si="62"/>
        <v>-</v>
      </c>
      <c r="AC82" s="170" t="str">
        <f t="shared" si="62"/>
        <v>-</v>
      </c>
      <c r="AD82" s="170" t="str">
        <f t="shared" si="62"/>
        <v>-</v>
      </c>
      <c r="AE82" s="170" t="str">
        <f t="shared" si="62"/>
        <v>-</v>
      </c>
      <c r="AF82" s="170" t="str">
        <f t="shared" si="62"/>
        <v>-</v>
      </c>
      <c r="AG82" s="170" t="str">
        <f t="shared" si="62"/>
        <v>-</v>
      </c>
      <c r="AH82" s="170" t="str">
        <f t="shared" si="62"/>
        <v>-</v>
      </c>
      <c r="AI82" s="170" t="str">
        <f t="shared" si="62"/>
        <v>-</v>
      </c>
      <c r="AJ82" s="170" t="str">
        <f t="shared" si="62"/>
        <v>-</v>
      </c>
      <c r="AK82" s="170" t="str">
        <f t="shared" si="62"/>
        <v>-</v>
      </c>
      <c r="AL82" s="170" t="str">
        <f t="shared" si="62"/>
        <v>-</v>
      </c>
      <c r="AM82" s="170" t="str">
        <f t="shared" si="62"/>
        <v>-</v>
      </c>
      <c r="AO82" s="169" t="str">
        <f t="shared" si="63"/>
        <v>-</v>
      </c>
      <c r="AP82" s="169" t="str">
        <f t="shared" si="63"/>
        <v>-</v>
      </c>
      <c r="AQ82" s="169" t="str">
        <f t="shared" si="63"/>
        <v>-</v>
      </c>
      <c r="AR82" s="169" t="str">
        <f t="shared" si="63"/>
        <v>-</v>
      </c>
      <c r="AS82" s="169" t="str">
        <f t="shared" si="63"/>
        <v>-</v>
      </c>
      <c r="AT82" s="169" t="str">
        <f t="shared" si="63"/>
        <v>-</v>
      </c>
      <c r="AU82" s="169" t="str">
        <f t="shared" si="63"/>
        <v>-</v>
      </c>
      <c r="AV82" s="169" t="str">
        <f t="shared" si="63"/>
        <v>-</v>
      </c>
      <c r="AW82" s="169" t="str">
        <f t="shared" si="63"/>
        <v>-</v>
      </c>
      <c r="AX82" s="169" t="str">
        <f t="shared" si="63"/>
        <v>-</v>
      </c>
      <c r="AY82" s="169" t="str">
        <f t="shared" si="63"/>
        <v>-</v>
      </c>
      <c r="AZ82" s="169" t="str">
        <f t="shared" si="63"/>
        <v>-</v>
      </c>
      <c r="BB82" s="169" t="str">
        <f t="shared" si="64"/>
        <v>-</v>
      </c>
      <c r="BC82" s="169" t="str">
        <f t="shared" si="64"/>
        <v>-</v>
      </c>
      <c r="BD82" s="169" t="str">
        <f t="shared" si="64"/>
        <v>-</v>
      </c>
      <c r="BE82" s="169" t="str">
        <f t="shared" si="64"/>
        <v>-</v>
      </c>
      <c r="BF82" s="169" t="str">
        <f t="shared" si="64"/>
        <v>-</v>
      </c>
      <c r="BG82" s="169" t="str">
        <f t="shared" si="64"/>
        <v>-</v>
      </c>
      <c r="BH82" s="169" t="str">
        <f t="shared" si="64"/>
        <v>-</v>
      </c>
      <c r="BI82" s="169" t="str">
        <f t="shared" si="64"/>
        <v>-</v>
      </c>
      <c r="BJ82" s="169" t="str">
        <f t="shared" si="64"/>
        <v>-</v>
      </c>
      <c r="BK82" s="169" t="str">
        <f t="shared" si="64"/>
        <v>-</v>
      </c>
      <c r="BL82" s="169" t="str">
        <f t="shared" si="64"/>
        <v>-</v>
      </c>
      <c r="BM82" s="169" t="str">
        <f t="shared" si="64"/>
        <v>-</v>
      </c>
      <c r="BO82" s="169" t="str">
        <f t="shared" si="65"/>
        <v>-</v>
      </c>
      <c r="BP82" s="169" t="str">
        <f t="shared" si="65"/>
        <v>-</v>
      </c>
      <c r="BQ82" s="169" t="str">
        <f t="shared" si="65"/>
        <v>-</v>
      </c>
      <c r="BR82" s="169" t="str">
        <f t="shared" si="65"/>
        <v>-</v>
      </c>
      <c r="BS82" s="169" t="str">
        <f t="shared" si="65"/>
        <v>-</v>
      </c>
      <c r="BT82" s="169" t="str">
        <f t="shared" si="65"/>
        <v>-</v>
      </c>
      <c r="BU82" s="169" t="str">
        <f t="shared" si="65"/>
        <v>-</v>
      </c>
      <c r="BV82" s="169" t="str">
        <f t="shared" si="65"/>
        <v>-</v>
      </c>
      <c r="BW82" s="169" t="str">
        <f t="shared" si="65"/>
        <v>-</v>
      </c>
      <c r="BX82" s="169" t="str">
        <f t="shared" si="65"/>
        <v>-</v>
      </c>
      <c r="BY82" s="169" t="str">
        <f t="shared" si="65"/>
        <v>-</v>
      </c>
      <c r="BZ82" s="169" t="str">
        <f t="shared" si="65"/>
        <v>-</v>
      </c>
      <c r="CB82" s="169"/>
      <c r="CC82" s="169"/>
      <c r="CD82" s="169"/>
      <c r="CE82" s="169"/>
      <c r="CF82" s="169"/>
      <c r="CG82" s="169"/>
      <c r="CH82" s="169"/>
      <c r="CI82" s="169"/>
      <c r="CJ82" s="169"/>
      <c r="CK82" s="169"/>
      <c r="CL82" s="169"/>
      <c r="CM82" s="169"/>
    </row>
    <row r="83" spans="1:91" ht="13.5" thickBot="1">
      <c r="A83" s="157" t="s">
        <v>117</v>
      </c>
      <c r="B83" s="27" t="s">
        <v>46</v>
      </c>
      <c r="C83" s="179"/>
      <c r="D83" s="179">
        <v>10</v>
      </c>
      <c r="E83" s="179"/>
      <c r="F83" s="179"/>
      <c r="G83" s="179"/>
      <c r="H83" s="162">
        <f>J83/I83*100</f>
        <v>38.888888888888893</v>
      </c>
      <c r="I83" s="75">
        <f>J83+N83</f>
        <v>108</v>
      </c>
      <c r="J83" s="75">
        <f t="shared" si="61"/>
        <v>42</v>
      </c>
      <c r="K83" s="31"/>
      <c r="L83" s="31"/>
      <c r="M83" s="31">
        <v>42</v>
      </c>
      <c r="N83" s="31">
        <v>66</v>
      </c>
      <c r="O83" s="31"/>
      <c r="P83" s="31"/>
      <c r="Q83" s="31"/>
      <c r="R83" s="31"/>
      <c r="S83" s="31"/>
      <c r="T83" s="31"/>
      <c r="U83" s="31"/>
      <c r="V83" s="31"/>
      <c r="W83" s="31"/>
      <c r="X83" s="31">
        <v>3</v>
      </c>
      <c r="Y83" s="31"/>
      <c r="Z83" s="31"/>
      <c r="AB83" s="170" t="str">
        <f t="shared" si="62"/>
        <v>-</v>
      </c>
      <c r="AC83" s="170" t="str">
        <f t="shared" si="62"/>
        <v>-</v>
      </c>
      <c r="AD83" s="170" t="str">
        <f t="shared" si="62"/>
        <v>-</v>
      </c>
      <c r="AE83" s="170" t="str">
        <f t="shared" si="62"/>
        <v>-</v>
      </c>
      <c r="AF83" s="170" t="str">
        <f t="shared" si="62"/>
        <v>-</v>
      </c>
      <c r="AG83" s="170" t="str">
        <f t="shared" si="62"/>
        <v>-</v>
      </c>
      <c r="AH83" s="170" t="str">
        <f t="shared" si="62"/>
        <v>-</v>
      </c>
      <c r="AI83" s="170" t="str">
        <f t="shared" si="62"/>
        <v>-</v>
      </c>
      <c r="AJ83" s="170" t="str">
        <f t="shared" si="62"/>
        <v>-</v>
      </c>
      <c r="AK83" s="170" t="str">
        <f t="shared" si="62"/>
        <v>-</v>
      </c>
      <c r="AL83" s="170" t="str">
        <f t="shared" si="62"/>
        <v>-</v>
      </c>
      <c r="AM83" s="170" t="str">
        <f t="shared" si="62"/>
        <v>-</v>
      </c>
      <c r="AO83" s="169" t="str">
        <f t="shared" si="63"/>
        <v>-</v>
      </c>
      <c r="AP83" s="169" t="str">
        <f t="shared" si="63"/>
        <v>-</v>
      </c>
      <c r="AQ83" s="169" t="str">
        <f t="shared" si="63"/>
        <v>-</v>
      </c>
      <c r="AR83" s="169" t="str">
        <f t="shared" si="63"/>
        <v>-</v>
      </c>
      <c r="AS83" s="169" t="str">
        <f t="shared" si="63"/>
        <v>-</v>
      </c>
      <c r="AT83" s="169" t="str">
        <f t="shared" si="63"/>
        <v>-</v>
      </c>
      <c r="AU83" s="169" t="str">
        <f t="shared" si="63"/>
        <v>-</v>
      </c>
      <c r="AV83" s="169" t="str">
        <f t="shared" si="63"/>
        <v>-</v>
      </c>
      <c r="AW83" s="169" t="str">
        <f t="shared" si="63"/>
        <v>-</v>
      </c>
      <c r="AX83" s="169">
        <f t="shared" si="63"/>
        <v>1</v>
      </c>
      <c r="AY83" s="169" t="str">
        <f t="shared" si="63"/>
        <v>-</v>
      </c>
      <c r="AZ83" s="169" t="str">
        <f t="shared" si="63"/>
        <v>-</v>
      </c>
      <c r="BB83" s="169" t="str">
        <f t="shared" si="64"/>
        <v>-</v>
      </c>
      <c r="BC83" s="169" t="str">
        <f t="shared" si="64"/>
        <v>-</v>
      </c>
      <c r="BD83" s="169" t="str">
        <f t="shared" si="64"/>
        <v>-</v>
      </c>
      <c r="BE83" s="169" t="str">
        <f t="shared" si="64"/>
        <v>-</v>
      </c>
      <c r="BF83" s="169" t="str">
        <f t="shared" si="64"/>
        <v>-</v>
      </c>
      <c r="BG83" s="169" t="str">
        <f t="shared" si="64"/>
        <v>-</v>
      </c>
      <c r="BH83" s="169" t="str">
        <f t="shared" si="64"/>
        <v>-</v>
      </c>
      <c r="BI83" s="169" t="str">
        <f t="shared" si="64"/>
        <v>-</v>
      </c>
      <c r="BJ83" s="169" t="str">
        <f t="shared" si="64"/>
        <v>-</v>
      </c>
      <c r="BK83" s="169" t="str">
        <f t="shared" si="64"/>
        <v>-</v>
      </c>
      <c r="BL83" s="169" t="str">
        <f t="shared" si="64"/>
        <v>-</v>
      </c>
      <c r="BM83" s="169" t="str">
        <f t="shared" si="64"/>
        <v>-</v>
      </c>
      <c r="BO83" s="169" t="str">
        <f t="shared" si="65"/>
        <v>-</v>
      </c>
      <c r="BP83" s="169" t="str">
        <f t="shared" si="65"/>
        <v>-</v>
      </c>
      <c r="BQ83" s="169" t="str">
        <f t="shared" si="65"/>
        <v>-</v>
      </c>
      <c r="BR83" s="169" t="str">
        <f t="shared" si="65"/>
        <v>-</v>
      </c>
      <c r="BS83" s="169" t="str">
        <f t="shared" si="65"/>
        <v>-</v>
      </c>
      <c r="BT83" s="169" t="str">
        <f t="shared" si="65"/>
        <v>-</v>
      </c>
      <c r="BU83" s="169" t="str">
        <f t="shared" si="65"/>
        <v>-</v>
      </c>
      <c r="BV83" s="169" t="str">
        <f t="shared" si="65"/>
        <v>-</v>
      </c>
      <c r="BW83" s="169" t="str">
        <f t="shared" si="65"/>
        <v>-</v>
      </c>
      <c r="BX83" s="169" t="str">
        <f t="shared" si="65"/>
        <v>-</v>
      </c>
      <c r="BY83" s="169" t="str">
        <f t="shared" si="65"/>
        <v>-</v>
      </c>
      <c r="BZ83" s="169" t="str">
        <f t="shared" si="65"/>
        <v>-</v>
      </c>
      <c r="CB83" s="169"/>
      <c r="CC83" s="169"/>
      <c r="CD83" s="169"/>
      <c r="CE83" s="169"/>
      <c r="CF83" s="169"/>
      <c r="CG83" s="169"/>
      <c r="CH83" s="169"/>
      <c r="CI83" s="169"/>
      <c r="CJ83" s="169"/>
      <c r="CK83" s="169"/>
      <c r="CL83" s="169"/>
      <c r="CM83" s="169"/>
    </row>
    <row r="84" spans="1:91">
      <c r="A84" s="156"/>
      <c r="B84" s="74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6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7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91">
      <c r="A85" s="72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2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2"/>
      <c r="B87" s="73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5" t="s">
        <v>122</v>
      </c>
      <c r="C88" s="3"/>
      <c r="D88" s="59"/>
      <c r="E88" s="59"/>
      <c r="F88" s="59"/>
      <c r="G88" s="159"/>
      <c r="H88" s="161">
        <f>J88/I88*100</f>
        <v>51.638689048760988</v>
      </c>
      <c r="I88" s="59">
        <f t="shared" ref="I88:Z88" si="67">I8+I21+I32+I56+I65+I74</f>
        <v>7506</v>
      </c>
      <c r="J88" s="59">
        <f t="shared" si="67"/>
        <v>3876</v>
      </c>
      <c r="K88" s="59">
        <f t="shared" si="67"/>
        <v>1980</v>
      </c>
      <c r="L88" s="59">
        <f t="shared" si="67"/>
        <v>526</v>
      </c>
      <c r="M88" s="59">
        <f t="shared" si="67"/>
        <v>1440</v>
      </c>
      <c r="N88" s="59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5" thickBot="1">
      <c r="A89" s="68"/>
      <c r="B89" s="56"/>
      <c r="C89" s="3"/>
      <c r="D89" s="5" t="s">
        <v>123</v>
      </c>
      <c r="E89" s="5"/>
      <c r="F89" s="5"/>
      <c r="G89" s="5"/>
      <c r="H89" s="5"/>
      <c r="I89" s="76">
        <f>ROUND(I88/54,1)</f>
        <v>139</v>
      </c>
      <c r="J89" s="76"/>
      <c r="K89" s="76"/>
      <c r="L89" s="76"/>
      <c r="M89" s="2"/>
      <c r="N89" s="76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1"/>
      <c r="B90" s="22" t="s">
        <v>124</v>
      </c>
      <c r="C90" s="22"/>
      <c r="D90" s="22"/>
      <c r="E90" s="22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67">
        <f t="shared" ref="AB90:CM90" si="70">SUM(AB8+AB21+AB32+AB56+AB65+AB74)</f>
        <v>4</v>
      </c>
      <c r="AC90" s="167">
        <f t="shared" si="70"/>
        <v>2</v>
      </c>
      <c r="AD90" s="167">
        <f t="shared" si="70"/>
        <v>5</v>
      </c>
      <c r="AE90" s="167">
        <f t="shared" si="70"/>
        <v>5</v>
      </c>
      <c r="AF90" s="167">
        <f t="shared" si="70"/>
        <v>1</v>
      </c>
      <c r="AG90" s="167">
        <f t="shared" si="70"/>
        <v>2</v>
      </c>
      <c r="AH90" s="167">
        <f t="shared" si="70"/>
        <v>4</v>
      </c>
      <c r="AI90" s="167">
        <f t="shared" si="70"/>
        <v>1</v>
      </c>
      <c r="AJ90" s="167">
        <f t="shared" si="70"/>
        <v>4</v>
      </c>
      <c r="AK90" s="167">
        <f t="shared" si="70"/>
        <v>4</v>
      </c>
      <c r="AL90" s="167">
        <f t="shared" si="70"/>
        <v>1</v>
      </c>
      <c r="AM90" s="167">
        <f t="shared" si="70"/>
        <v>1</v>
      </c>
      <c r="AN90" s="1"/>
      <c r="AO90" s="167">
        <f t="shared" si="70"/>
        <v>5</v>
      </c>
      <c r="AP90" s="167">
        <f t="shared" si="70"/>
        <v>4</v>
      </c>
      <c r="AQ90" s="167">
        <f t="shared" si="70"/>
        <v>4</v>
      </c>
      <c r="AR90" s="167">
        <f t="shared" si="70"/>
        <v>3</v>
      </c>
      <c r="AS90" s="167">
        <f t="shared" si="70"/>
        <v>4</v>
      </c>
      <c r="AT90" s="167">
        <f t="shared" si="70"/>
        <v>6</v>
      </c>
      <c r="AU90" s="167">
        <f t="shared" si="70"/>
        <v>3</v>
      </c>
      <c r="AV90" s="167">
        <f t="shared" si="70"/>
        <v>4</v>
      </c>
      <c r="AW90" s="167">
        <f t="shared" si="70"/>
        <v>4</v>
      </c>
      <c r="AX90" s="167">
        <f t="shared" si="70"/>
        <v>3</v>
      </c>
      <c r="AY90" s="167">
        <f t="shared" si="70"/>
        <v>7</v>
      </c>
      <c r="AZ90" s="167">
        <f t="shared" si="70"/>
        <v>6</v>
      </c>
      <c r="BA90" s="1"/>
      <c r="BB90" s="167">
        <f t="shared" si="70"/>
        <v>0</v>
      </c>
      <c r="BC90" s="167">
        <f t="shared" si="70"/>
        <v>0</v>
      </c>
      <c r="BD90" s="167">
        <f t="shared" si="70"/>
        <v>0</v>
      </c>
      <c r="BE90" s="167">
        <f t="shared" si="70"/>
        <v>0</v>
      </c>
      <c r="BF90" s="167">
        <f t="shared" si="70"/>
        <v>0</v>
      </c>
      <c r="BG90" s="167">
        <f t="shared" si="70"/>
        <v>0</v>
      </c>
      <c r="BH90" s="167">
        <f t="shared" si="70"/>
        <v>1</v>
      </c>
      <c r="BI90" s="167">
        <f t="shared" si="70"/>
        <v>1</v>
      </c>
      <c r="BJ90" s="167">
        <f t="shared" si="70"/>
        <v>1</v>
      </c>
      <c r="BK90" s="167">
        <f t="shared" si="70"/>
        <v>1</v>
      </c>
      <c r="BL90" s="167">
        <f t="shared" si="70"/>
        <v>1</v>
      </c>
      <c r="BM90" s="167">
        <f t="shared" si="70"/>
        <v>1</v>
      </c>
      <c r="BN90" s="1"/>
      <c r="BO90" s="167">
        <f t="shared" si="70"/>
        <v>0</v>
      </c>
      <c r="BP90" s="167">
        <f t="shared" si="70"/>
        <v>0</v>
      </c>
      <c r="BQ90" s="167">
        <f t="shared" si="70"/>
        <v>0</v>
      </c>
      <c r="BR90" s="167">
        <f t="shared" si="70"/>
        <v>1</v>
      </c>
      <c r="BS90" s="167">
        <f t="shared" si="70"/>
        <v>0</v>
      </c>
      <c r="BT90" s="167">
        <f t="shared" si="70"/>
        <v>2</v>
      </c>
      <c r="BU90" s="167">
        <f t="shared" si="70"/>
        <v>1</v>
      </c>
      <c r="BV90" s="167">
        <f t="shared" si="70"/>
        <v>1</v>
      </c>
      <c r="BW90" s="167">
        <f t="shared" si="70"/>
        <v>1</v>
      </c>
      <c r="BX90" s="167">
        <f t="shared" si="70"/>
        <v>1</v>
      </c>
      <c r="BY90" s="167">
        <f t="shared" si="70"/>
        <v>1</v>
      </c>
      <c r="BZ90" s="167">
        <f t="shared" si="70"/>
        <v>1</v>
      </c>
      <c r="CB90" s="167">
        <f t="shared" si="70"/>
        <v>4</v>
      </c>
      <c r="CC90" s="167">
        <f t="shared" si="70"/>
        <v>2</v>
      </c>
      <c r="CD90" s="167">
        <f t="shared" si="70"/>
        <v>8</v>
      </c>
      <c r="CE90" s="167">
        <f t="shared" si="70"/>
        <v>5</v>
      </c>
      <c r="CF90" s="167">
        <f t="shared" si="70"/>
        <v>3</v>
      </c>
      <c r="CG90" s="167">
        <f t="shared" si="70"/>
        <v>0</v>
      </c>
      <c r="CH90" s="167">
        <f t="shared" si="70"/>
        <v>3</v>
      </c>
      <c r="CI90" s="167">
        <f t="shared" si="70"/>
        <v>1</v>
      </c>
      <c r="CJ90" s="167">
        <f t="shared" si="70"/>
        <v>2</v>
      </c>
      <c r="CK90" s="167">
        <f t="shared" si="70"/>
        <v>2</v>
      </c>
      <c r="CL90" s="167">
        <f t="shared" si="70"/>
        <v>0</v>
      </c>
      <c r="CM90" s="167">
        <f t="shared" si="70"/>
        <v>1</v>
      </c>
    </row>
    <row r="91" spans="1:91">
      <c r="A91" s="21"/>
      <c r="B91" s="18" t="s">
        <v>125</v>
      </c>
      <c r="C91" s="1">
        <f>SUM(O91:Z91)</f>
        <v>6</v>
      </c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1"/>
      <c r="B92" s="18" t="s">
        <v>126</v>
      </c>
      <c r="C92" s="1">
        <f>SUM(O92:Z92)</f>
        <v>9</v>
      </c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1"/>
      <c r="B93" s="18" t="s">
        <v>127</v>
      </c>
      <c r="C93" s="1">
        <f>SUM(O93:Z93)</f>
        <v>31</v>
      </c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1"/>
      <c r="B94" s="18" t="s">
        <v>128</v>
      </c>
      <c r="C94" s="1">
        <f>SUM(O94:Z94)</f>
        <v>34</v>
      </c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5" thickBot="1">
      <c r="A95" s="27"/>
      <c r="B95" s="28" t="s">
        <v>129</v>
      </c>
      <c r="C95" s="29">
        <f>SUM(O95:Z95)</f>
        <v>53</v>
      </c>
      <c r="D95" s="78" t="s">
        <v>130</v>
      </c>
      <c r="E95" s="30"/>
      <c r="F95" s="30"/>
      <c r="G95" s="30"/>
      <c r="H95" s="30"/>
      <c r="I95" s="30"/>
      <c r="J95" s="30"/>
      <c r="K95" s="30"/>
      <c r="L95" s="30"/>
      <c r="M95" s="30"/>
      <c r="N95" s="31"/>
      <c r="O95" s="29">
        <f>AO90</f>
        <v>5</v>
      </c>
      <c r="P95" s="29">
        <f t="shared" ref="P95:Z95" si="75">AP90</f>
        <v>4</v>
      </c>
      <c r="Q95" s="29">
        <f t="shared" si="75"/>
        <v>4</v>
      </c>
      <c r="R95" s="29">
        <f t="shared" si="75"/>
        <v>3</v>
      </c>
      <c r="S95" s="29">
        <f t="shared" si="75"/>
        <v>4</v>
      </c>
      <c r="T95" s="29">
        <f t="shared" si="75"/>
        <v>6</v>
      </c>
      <c r="U95" s="29">
        <f t="shared" si="75"/>
        <v>3</v>
      </c>
      <c r="V95" s="29">
        <f t="shared" si="75"/>
        <v>4</v>
      </c>
      <c r="W95" s="29">
        <f t="shared" si="75"/>
        <v>4</v>
      </c>
      <c r="X95" s="29">
        <f t="shared" si="75"/>
        <v>3</v>
      </c>
      <c r="Y95" s="29">
        <f t="shared" si="75"/>
        <v>7</v>
      </c>
      <c r="Z95" s="29">
        <f t="shared" si="75"/>
        <v>6</v>
      </c>
    </row>
    <row r="96" spans="1:91">
      <c r="A96" s="49"/>
      <c r="B96" s="25" t="s">
        <v>131</v>
      </c>
      <c r="C96" s="4"/>
      <c r="D96" s="32"/>
      <c r="E96" s="33" t="s">
        <v>132</v>
      </c>
      <c r="F96" s="33"/>
      <c r="G96" s="33"/>
      <c r="H96" s="33"/>
      <c r="I96" s="33"/>
      <c r="J96" s="33"/>
      <c r="K96" s="33"/>
      <c r="L96" s="35"/>
      <c r="M96" s="45" t="s">
        <v>133</v>
      </c>
      <c r="N96" s="45"/>
      <c r="O96" s="45"/>
      <c r="P96" s="45"/>
      <c r="Q96" s="45"/>
      <c r="R96" s="45"/>
      <c r="S96" s="25"/>
      <c r="T96" s="42" t="s">
        <v>134</v>
      </c>
      <c r="U96" s="25" t="s">
        <v>135</v>
      </c>
      <c r="V96" s="25"/>
      <c r="W96" s="25"/>
      <c r="X96" s="25"/>
      <c r="Y96" s="25"/>
      <c r="Z96" s="25"/>
    </row>
    <row r="97" spans="1:26" ht="13.5" thickBot="1">
      <c r="A97" s="51"/>
      <c r="B97" s="50" t="s">
        <v>136</v>
      </c>
      <c r="C97" s="65" t="s">
        <v>134</v>
      </c>
      <c r="D97" s="66" t="s">
        <v>137</v>
      </c>
      <c r="E97" s="34" t="s">
        <v>136</v>
      </c>
      <c r="F97" s="34"/>
      <c r="G97" s="34"/>
      <c r="H97" s="34"/>
      <c r="I97" s="34"/>
      <c r="J97" s="34"/>
      <c r="K97" s="65" t="s">
        <v>134</v>
      </c>
      <c r="L97" s="66" t="s">
        <v>137</v>
      </c>
      <c r="M97" s="46" t="s">
        <v>138</v>
      </c>
      <c r="N97" s="46"/>
      <c r="O97" s="46"/>
      <c r="P97" s="46"/>
      <c r="Q97" s="46"/>
      <c r="R97" s="46"/>
      <c r="S97" s="173"/>
      <c r="T97" s="43"/>
      <c r="U97" s="47" t="s">
        <v>139</v>
      </c>
      <c r="V97" s="47"/>
      <c r="W97" s="47"/>
      <c r="X97" s="47"/>
      <c r="Y97" s="47"/>
      <c r="Z97" s="47"/>
    </row>
    <row r="98" spans="1:26">
      <c r="A98" s="49"/>
      <c r="B98" s="18" t="s">
        <v>119</v>
      </c>
      <c r="C98" s="37">
        <v>4</v>
      </c>
      <c r="D98" s="38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6">
        <v>4</v>
      </c>
      <c r="T98" s="41"/>
      <c r="X98" t="s">
        <v>140</v>
      </c>
    </row>
    <row r="99" spans="1:26">
      <c r="A99" s="49"/>
      <c r="B99" s="18" t="s">
        <v>120</v>
      </c>
      <c r="C99" s="37">
        <v>4</v>
      </c>
      <c r="D99" s="38">
        <v>2</v>
      </c>
      <c r="E99" s="7" t="s">
        <v>7</v>
      </c>
      <c r="F99" s="7"/>
      <c r="G99" s="7"/>
      <c r="H99" s="7"/>
      <c r="I99" s="7"/>
      <c r="J99" s="7"/>
      <c r="K99" s="37" t="s">
        <v>7</v>
      </c>
      <c r="L99" s="60" t="s">
        <v>7</v>
      </c>
      <c r="M99" s="4" t="s">
        <v>7</v>
      </c>
      <c r="N99" s="4"/>
      <c r="O99" s="4"/>
      <c r="P99" s="4"/>
      <c r="Q99" s="4"/>
      <c r="R99" s="4"/>
      <c r="S99" s="4"/>
      <c r="T99" s="48" t="s">
        <v>7</v>
      </c>
      <c r="U99" s="4" t="s">
        <v>141</v>
      </c>
      <c r="V99" s="4"/>
      <c r="W99" s="4"/>
      <c r="X99" s="4"/>
      <c r="Y99" s="4"/>
      <c r="Z99" s="4"/>
    </row>
    <row r="100" spans="1:26" ht="13.5" thickBot="1">
      <c r="A100" s="27"/>
      <c r="B100" s="28" t="s">
        <v>232</v>
      </c>
      <c r="C100" s="39">
        <v>2</v>
      </c>
      <c r="D100" s="40">
        <v>3</v>
      </c>
      <c r="E100" s="34" t="s">
        <v>7</v>
      </c>
      <c r="F100" s="34"/>
      <c r="G100" s="34"/>
      <c r="H100" s="34"/>
      <c r="I100" s="34"/>
      <c r="J100" s="34"/>
      <c r="K100" s="39" t="s">
        <v>7</v>
      </c>
      <c r="L100" s="44"/>
      <c r="M100" s="47"/>
      <c r="N100" s="47"/>
      <c r="O100" s="47"/>
      <c r="P100" s="47"/>
      <c r="Q100" s="47"/>
      <c r="R100" s="47"/>
      <c r="S100" s="47"/>
      <c r="T100" s="44"/>
      <c r="U100" s="47" t="s">
        <v>142</v>
      </c>
      <c r="V100" s="47"/>
      <c r="W100" s="47"/>
      <c r="X100" s="47"/>
      <c r="Y100" s="47"/>
      <c r="Z100" s="47"/>
    </row>
    <row r="102" spans="1:26">
      <c r="B102" s="25" t="s">
        <v>143</v>
      </c>
      <c r="C102" t="s">
        <v>144</v>
      </c>
    </row>
    <row r="103" spans="1:26">
      <c r="D103" s="57" t="s">
        <v>230</v>
      </c>
    </row>
    <row r="104" spans="1:26">
      <c r="C104" t="s">
        <v>145</v>
      </c>
    </row>
    <row r="105" spans="1:26">
      <c r="D105" s="57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t="s">
        <v>237</v>
      </c>
    </row>
    <row r="109" spans="1:26">
      <c r="B109" s="4" t="s">
        <v>146</v>
      </c>
      <c r="C109" s="4"/>
      <c r="D109" s="4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K_PGS_01 (3)</vt:lpstr>
      <vt:lpstr>K_PGS_03</vt:lpstr>
      <vt:lpstr>K_plan</vt:lpstr>
      <vt:lpstr>RUP</vt:lpstr>
      <vt:lpstr>RUPpgs03_з триместрами</vt:lpstr>
      <vt:lpstr>Аркуш1</vt:lpstr>
      <vt:lpstr>RUP!Заголовки_для_печати</vt:lpstr>
      <vt:lpstr>'K_PGS_01 (3)'!Область_печати</vt:lpstr>
      <vt:lpstr>K_PGS_03!Область_печати</vt:lpstr>
      <vt:lpstr>K_plan!Область_печати</vt:lpstr>
      <vt:lpstr>RUP!Область_печати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2025-05-06T09:48:46Z</cp:lastPrinted>
  <dcterms:created xsi:type="dcterms:W3CDTF">1999-02-26T10:19:35Z</dcterms:created>
  <dcterms:modified xsi:type="dcterms:W3CDTF">2025-05-14T08:51:29Z</dcterms:modified>
</cp:coreProperties>
</file>