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500" firstSheet="2" activeTab="3"/>
  </bookViews>
  <sheets>
    <sheet name="K_PGS_01 (3)" sheetId="1" state="hidden" r:id="rId1"/>
    <sheet name="K_PGS_03" sheetId="2" state="hidden" r:id="rId2"/>
    <sheet name="Титульний аркуш" sheetId="3" r:id="rId3"/>
    <sheet name="Навчльний план" sheetId="4" r:id="rId4"/>
    <sheet name="RUPpgs03_з триместрами" sheetId="5" state="hidden" r:id="rId5"/>
  </sheets>
  <definedNames>
    <definedName name="Excel_BuiltIn__FilterDatabase" localSheetId="4">'RUPpgs03_з триместрами'!$C$7:$C$100</definedName>
    <definedName name="Excel_BuiltIn__FilterDatabase" localSheetId="3">'Навчльний план'!$O$5:$X$104</definedName>
    <definedName name="_xlnm.Print_Titles" localSheetId="3">'Навчльний план'!$3:$10</definedName>
    <definedName name="_xlnm.Print_Area" localSheetId="0">'K_PGS_01 (3)'!$A$1:$BJ$27</definedName>
    <definedName name="_xlnm.Print_Area" localSheetId="1">K_PGS_03!$A$1:$BJ$27</definedName>
    <definedName name="_xlnm.Print_Area" localSheetId="3">'Навчльний план'!$A$1:$DW$106</definedName>
    <definedName name="_xlnm.Print_Area" localSheetId="2">'Титульний аркуш'!$A$1:$BA$43</definedName>
  </definedNames>
  <calcPr calcId="124519"/>
</workbook>
</file>

<file path=xl/calcChain.xml><?xml version="1.0" encoding="utf-8"?>
<calcChain xmlns="http://schemas.openxmlformats.org/spreadsheetml/2006/main">
  <c r="J29" i="4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DX28"/>
  <c r="DX29"/>
  <c r="DX30"/>
  <c r="DX31"/>
  <c r="DX32"/>
  <c r="DX33"/>
  <c r="DX34"/>
  <c r="DX35"/>
  <c r="DX36"/>
  <c r="DX37"/>
  <c r="DX38"/>
  <c r="DX39"/>
  <c r="DX40"/>
  <c r="DX41"/>
  <c r="DX42"/>
  <c r="DX43"/>
  <c r="DX44"/>
  <c r="DX45"/>
  <c r="DX46"/>
  <c r="DX47"/>
  <c r="DX48"/>
  <c r="DX49"/>
  <c r="DX50"/>
  <c r="DX51"/>
  <c r="DX53"/>
  <c r="DX54"/>
  <c r="DX55"/>
  <c r="DX56"/>
  <c r="DX58"/>
  <c r="DX59"/>
  <c r="DX60"/>
  <c r="DX64"/>
  <c r="DX65"/>
  <c r="G84"/>
  <c r="G70"/>
  <c r="G85"/>
  <c r="G88" s="1"/>
  <c r="G61"/>
  <c r="DX61" s="1"/>
  <c r="G57"/>
  <c r="DX57" s="1"/>
  <c r="G27"/>
  <c r="G52"/>
  <c r="DX52"/>
  <c r="V10"/>
  <c r="W10"/>
  <c r="X10" s="1"/>
  <c r="I10"/>
  <c r="J10" s="1"/>
  <c r="K10" s="1"/>
  <c r="L10" s="1"/>
  <c r="M10" s="1"/>
  <c r="N10" s="1"/>
  <c r="O10" s="1"/>
  <c r="P10" s="1"/>
  <c r="Q10" s="1"/>
  <c r="R10" s="1"/>
  <c r="S10" s="1"/>
  <c r="T10" s="1"/>
  <c r="F42" i="3"/>
  <c r="F40"/>
  <c r="F39"/>
  <c r="J24" i="4"/>
  <c r="J25"/>
  <c r="J26"/>
  <c r="DX14"/>
  <c r="DX15"/>
  <c r="DX16"/>
  <c r="DX17"/>
  <c r="DX18"/>
  <c r="DX19"/>
  <c r="DX20"/>
  <c r="DX21"/>
  <c r="DX22"/>
  <c r="DX23"/>
  <c r="DX24"/>
  <c r="DX25"/>
  <c r="DX26"/>
  <c r="DX13"/>
  <c r="I83"/>
  <c r="O83" s="1"/>
  <c r="I82"/>
  <c r="I81"/>
  <c r="I80"/>
  <c r="I79"/>
  <c r="I78"/>
  <c r="I77"/>
  <c r="I76"/>
  <c r="I75"/>
  <c r="I74"/>
  <c r="I73"/>
  <c r="I72"/>
  <c r="J69"/>
  <c r="I69"/>
  <c r="J68"/>
  <c r="I68"/>
  <c r="J67"/>
  <c r="I67"/>
  <c r="J66"/>
  <c r="J70"/>
  <c r="I66"/>
  <c r="BM60"/>
  <c r="BL60"/>
  <c r="BK60"/>
  <c r="BJ60"/>
  <c r="BI60"/>
  <c r="BH60"/>
  <c r="BG60"/>
  <c r="BF60"/>
  <c r="BE60"/>
  <c r="BC60"/>
  <c r="BB60"/>
  <c r="BA60"/>
  <c r="AZ60"/>
  <c r="AY60"/>
  <c r="AX60"/>
  <c r="AW60"/>
  <c r="AV60"/>
  <c r="AV61" s="1"/>
  <c r="AU60"/>
  <c r="AS60"/>
  <c r="AR60"/>
  <c r="AQ60"/>
  <c r="AP60"/>
  <c r="AO60"/>
  <c r="AN60"/>
  <c r="AM60"/>
  <c r="AL60"/>
  <c r="AK60"/>
  <c r="AI60"/>
  <c r="AH60"/>
  <c r="AG60"/>
  <c r="AF60"/>
  <c r="AE60"/>
  <c r="AD60"/>
  <c r="AC60"/>
  <c r="AB60"/>
  <c r="AB61" s="1"/>
  <c r="AA60"/>
  <c r="I60"/>
  <c r="BX60" s="1"/>
  <c r="BM59"/>
  <c r="BL59"/>
  <c r="BK59"/>
  <c r="BJ59"/>
  <c r="BI59"/>
  <c r="BH59"/>
  <c r="BG59"/>
  <c r="BF59"/>
  <c r="BE59"/>
  <c r="BC59"/>
  <c r="BB59"/>
  <c r="BA59"/>
  <c r="BA61" s="1"/>
  <c r="AZ59"/>
  <c r="AZ61"/>
  <c r="AY59"/>
  <c r="AX59"/>
  <c r="AX61" s="1"/>
  <c r="AW59"/>
  <c r="AW61" s="1"/>
  <c r="AV59"/>
  <c r="AU59"/>
  <c r="AS59"/>
  <c r="AR59"/>
  <c r="AQ59"/>
  <c r="AP59"/>
  <c r="AO59"/>
  <c r="AN59"/>
  <c r="AM59"/>
  <c r="AL59"/>
  <c r="AK59"/>
  <c r="AI59"/>
  <c r="AH59"/>
  <c r="AG59"/>
  <c r="AG61" s="1"/>
  <c r="AF59"/>
  <c r="AF61"/>
  <c r="AE59"/>
  <c r="AD59"/>
  <c r="AD61" s="1"/>
  <c r="AC59"/>
  <c r="AC61" s="1"/>
  <c r="AB59"/>
  <c r="AA59"/>
  <c r="I59"/>
  <c r="BX59" s="1"/>
  <c r="BX61"/>
  <c r="I51"/>
  <c r="I50"/>
  <c r="I49"/>
  <c r="I48"/>
  <c r="O48" s="1"/>
  <c r="I47"/>
  <c r="O47" s="1"/>
  <c r="I46"/>
  <c r="O46" s="1"/>
  <c r="I45"/>
  <c r="O45" s="1"/>
  <c r="I44"/>
  <c r="I43"/>
  <c r="O43"/>
  <c r="I42"/>
  <c r="I41"/>
  <c r="O41" s="1"/>
  <c r="I40"/>
  <c r="I39"/>
  <c r="O39"/>
  <c r="I38"/>
  <c r="I37"/>
  <c r="O37" s="1"/>
  <c r="I36"/>
  <c r="I35"/>
  <c r="O35" s="1"/>
  <c r="I34"/>
  <c r="I33"/>
  <c r="O33" s="1"/>
  <c r="I32"/>
  <c r="I31"/>
  <c r="O31" s="1"/>
  <c r="I30"/>
  <c r="I29"/>
  <c r="I52" s="1"/>
  <c r="DW27"/>
  <c r="DV27"/>
  <c r="DU27"/>
  <c r="DT27"/>
  <c r="DS27"/>
  <c r="DR27"/>
  <c r="DQ27"/>
  <c r="DP27"/>
  <c r="DO27"/>
  <c r="DN27"/>
  <c r="DM27"/>
  <c r="DL27"/>
  <c r="DK27"/>
  <c r="DJ27"/>
  <c r="DI27"/>
  <c r="DH27"/>
  <c r="DG27"/>
  <c r="DF27"/>
  <c r="DE27"/>
  <c r="DD27"/>
  <c r="DC27"/>
  <c r="DB27"/>
  <c r="DA27"/>
  <c r="CZ27"/>
  <c r="CY27"/>
  <c r="CX27"/>
  <c r="CW27"/>
  <c r="CV27"/>
  <c r="CU27"/>
  <c r="CT27"/>
  <c r="CS27"/>
  <c r="CR27"/>
  <c r="CQ27"/>
  <c r="CP27"/>
  <c r="CO27"/>
  <c r="CN27"/>
  <c r="CM27"/>
  <c r="CL27"/>
  <c r="CK27"/>
  <c r="CJ27"/>
  <c r="CI27"/>
  <c r="CH27"/>
  <c r="CG27"/>
  <c r="CF27"/>
  <c r="CE27"/>
  <c r="CD27"/>
  <c r="CC27"/>
  <c r="CB27"/>
  <c r="CA27"/>
  <c r="BZ27"/>
  <c r="BY27"/>
  <c r="BX27"/>
  <c r="BX63" s="1"/>
  <c r="BW27"/>
  <c r="BV27"/>
  <c r="BU27"/>
  <c r="BT27"/>
  <c r="BS27"/>
  <c r="BR27"/>
  <c r="BQ27"/>
  <c r="BP27"/>
  <c r="BO27"/>
  <c r="BN27"/>
  <c r="BM27"/>
  <c r="BL27"/>
  <c r="BK27"/>
  <c r="BJ27"/>
  <c r="BI27"/>
  <c r="BH27"/>
  <c r="BG27"/>
  <c r="BF27"/>
  <c r="BE27"/>
  <c r="BD27"/>
  <c r="BC27"/>
  <c r="BB27"/>
  <c r="BA27"/>
  <c r="AZ27"/>
  <c r="AY27"/>
  <c r="AX27"/>
  <c r="AW27"/>
  <c r="AV27"/>
  <c r="AU27"/>
  <c r="AT27"/>
  <c r="AS27"/>
  <c r="AR27"/>
  <c r="AQ27"/>
  <c r="AP27"/>
  <c r="AO27"/>
  <c r="AN27"/>
  <c r="AM27"/>
  <c r="AL27"/>
  <c r="AK27"/>
  <c r="AJ27"/>
  <c r="AI27"/>
  <c r="AH27"/>
  <c r="AG27"/>
  <c r="AF27"/>
  <c r="AE27"/>
  <c r="AD27"/>
  <c r="AC27"/>
  <c r="AB27"/>
  <c r="AA27"/>
  <c r="Z27"/>
  <c r="Y27"/>
  <c r="X27"/>
  <c r="W27"/>
  <c r="V27"/>
  <c r="U27"/>
  <c r="T27"/>
  <c r="S27"/>
  <c r="R27"/>
  <c r="Q27"/>
  <c r="P27"/>
  <c r="N27"/>
  <c r="M27"/>
  <c r="L27"/>
  <c r="K27"/>
  <c r="H27"/>
  <c r="I26"/>
  <c r="O26" s="1"/>
  <c r="I25"/>
  <c r="O25" s="1"/>
  <c r="I24"/>
  <c r="O24" s="1"/>
  <c r="I23"/>
  <c r="I22"/>
  <c r="I21"/>
  <c r="I20"/>
  <c r="I19"/>
  <c r="I18"/>
  <c r="I17"/>
  <c r="I16"/>
  <c r="I15"/>
  <c r="I14"/>
  <c r="I13"/>
  <c r="E43" i="3"/>
  <c r="L39"/>
  <c r="L40"/>
  <c r="L41"/>
  <c r="L38"/>
  <c r="J42"/>
  <c r="J43" s="1"/>
  <c r="H42"/>
  <c r="H43" s="1"/>
  <c r="F43"/>
  <c r="B39"/>
  <c r="B40"/>
  <c r="B41"/>
  <c r="B42"/>
  <c r="B38"/>
  <c r="D39"/>
  <c r="D40"/>
  <c r="D41"/>
  <c r="D42"/>
  <c r="D38"/>
  <c r="DW70" i="4"/>
  <c r="DO70"/>
  <c r="DE70"/>
  <c r="CU70"/>
  <c r="CK70"/>
  <c r="CA70"/>
  <c r="BZ70"/>
  <c r="BY70"/>
  <c r="BX70"/>
  <c r="BW70"/>
  <c r="BV70"/>
  <c r="BN70"/>
  <c r="BD70"/>
  <c r="AT70"/>
  <c r="AJ70"/>
  <c r="Z70"/>
  <c r="Y70"/>
  <c r="X70"/>
  <c r="W70"/>
  <c r="V70"/>
  <c r="U70"/>
  <c r="T70"/>
  <c r="S70"/>
  <c r="R70"/>
  <c r="Q70"/>
  <c r="P70"/>
  <c r="N70"/>
  <c r="M70"/>
  <c r="L70"/>
  <c r="K70"/>
  <c r="DW61"/>
  <c r="DV61"/>
  <c r="DU61"/>
  <c r="DT61"/>
  <c r="DS61"/>
  <c r="DR61"/>
  <c r="DQ61"/>
  <c r="DP61"/>
  <c r="DO61"/>
  <c r="DN61"/>
  <c r="DM61"/>
  <c r="DL61"/>
  <c r="DK61"/>
  <c r="DJ61"/>
  <c r="DI61"/>
  <c r="DH61"/>
  <c r="DG61"/>
  <c r="DF61"/>
  <c r="DE61"/>
  <c r="DD61"/>
  <c r="DC61"/>
  <c r="DB61"/>
  <c r="DA61"/>
  <c r="CZ61"/>
  <c r="CY61"/>
  <c r="CX61"/>
  <c r="CW61"/>
  <c r="CV61"/>
  <c r="CU61"/>
  <c r="CT61"/>
  <c r="CS61"/>
  <c r="CR61"/>
  <c r="CQ61"/>
  <c r="CP61"/>
  <c r="CO61"/>
  <c r="CN61"/>
  <c r="CM61"/>
  <c r="CL61"/>
  <c r="CK61"/>
  <c r="CJ61"/>
  <c r="CI61"/>
  <c r="CH61"/>
  <c r="CG61"/>
  <c r="CF61"/>
  <c r="CE61"/>
  <c r="CD61"/>
  <c r="CC61"/>
  <c r="CB61"/>
  <c r="CA61"/>
  <c r="BZ61"/>
  <c r="BY61"/>
  <c r="BW61"/>
  <c r="BV61"/>
  <c r="BU61"/>
  <c r="BT61"/>
  <c r="BS61"/>
  <c r="BR61"/>
  <c r="BQ61"/>
  <c r="BP61"/>
  <c r="BO61"/>
  <c r="BN61"/>
  <c r="BM61"/>
  <c r="BL61"/>
  <c r="BK61"/>
  <c r="BJ61"/>
  <c r="BI61"/>
  <c r="BH61"/>
  <c r="BG61"/>
  <c r="BF61"/>
  <c r="BE61"/>
  <c r="BD61"/>
  <c r="BC61"/>
  <c r="AY61"/>
  <c r="AU61"/>
  <c r="AT61"/>
  <c r="AS61"/>
  <c r="AR61"/>
  <c r="AQ61"/>
  <c r="AP61"/>
  <c r="AO61"/>
  <c r="AN61"/>
  <c r="AM61"/>
  <c r="AL61"/>
  <c r="AK61"/>
  <c r="AJ61"/>
  <c r="AI61"/>
  <c r="AE61"/>
  <c r="AA61"/>
  <c r="Z61"/>
  <c r="Y61"/>
  <c r="X61"/>
  <c r="W61"/>
  <c r="V61"/>
  <c r="U61"/>
  <c r="T61"/>
  <c r="S61"/>
  <c r="R61"/>
  <c r="Q61"/>
  <c r="P61"/>
  <c r="O61"/>
  <c r="N61"/>
  <c r="M61"/>
  <c r="L61"/>
  <c r="K61"/>
  <c r="J61"/>
  <c r="DW57"/>
  <c r="DV57"/>
  <c r="DU57"/>
  <c r="DT57"/>
  <c r="DS57"/>
  <c r="DR57"/>
  <c r="DQ57"/>
  <c r="DP57"/>
  <c r="DO57"/>
  <c r="DN57"/>
  <c r="DM57"/>
  <c r="DL57"/>
  <c r="DK57"/>
  <c r="DJ57"/>
  <c r="DI57"/>
  <c r="DH57"/>
  <c r="DG57"/>
  <c r="DF57"/>
  <c r="DE57"/>
  <c r="DD57"/>
  <c r="DC57"/>
  <c r="DB57"/>
  <c r="DA57"/>
  <c r="CZ57"/>
  <c r="CY57"/>
  <c r="CX57"/>
  <c r="CW57"/>
  <c r="CV57"/>
  <c r="CU57"/>
  <c r="CT57"/>
  <c r="CS57"/>
  <c r="CR57"/>
  <c r="CQ57"/>
  <c r="CP57"/>
  <c r="CO57"/>
  <c r="CN57"/>
  <c r="CM57"/>
  <c r="CL57"/>
  <c r="CK57"/>
  <c r="CJ57"/>
  <c r="CI57"/>
  <c r="CH57"/>
  <c r="CG57"/>
  <c r="CF57"/>
  <c r="CE57"/>
  <c r="CD57"/>
  <c r="CC57"/>
  <c r="CB57"/>
  <c r="CA57"/>
  <c r="BZ57"/>
  <c r="BY57"/>
  <c r="BX57"/>
  <c r="BW57"/>
  <c r="BV57"/>
  <c r="BU57"/>
  <c r="BT57"/>
  <c r="BS57"/>
  <c r="BR57"/>
  <c r="BQ57"/>
  <c r="BP57"/>
  <c r="BO57"/>
  <c r="BN57"/>
  <c r="BM57"/>
  <c r="BL57"/>
  <c r="BK57"/>
  <c r="BJ57"/>
  <c r="BI57"/>
  <c r="BH57"/>
  <c r="BG57"/>
  <c r="BF57"/>
  <c r="BE57"/>
  <c r="BD57"/>
  <c r="BC57"/>
  <c r="BB57"/>
  <c r="BA57"/>
  <c r="AZ57"/>
  <c r="AY57"/>
  <c r="AX57"/>
  <c r="AW57"/>
  <c r="AV57"/>
  <c r="AU57"/>
  <c r="AT57"/>
  <c r="AS57"/>
  <c r="AR57"/>
  <c r="AQ57"/>
  <c r="AP57"/>
  <c r="AO57"/>
  <c r="AN57"/>
  <c r="AM57"/>
  <c r="AL57"/>
  <c r="AK57"/>
  <c r="AJ57"/>
  <c r="AI57"/>
  <c r="AH57"/>
  <c r="AG57"/>
  <c r="AF57"/>
  <c r="AE57"/>
  <c r="AD57"/>
  <c r="AC57"/>
  <c r="AB57"/>
  <c r="AA57"/>
  <c r="Z57"/>
  <c r="Y57"/>
  <c r="X57"/>
  <c r="W57"/>
  <c r="V57"/>
  <c r="U57"/>
  <c r="T57"/>
  <c r="S57"/>
  <c r="R57"/>
  <c r="Q57"/>
  <c r="P57"/>
  <c r="DW52"/>
  <c r="DW62" s="1"/>
  <c r="DW63"/>
  <c r="DV52"/>
  <c r="DV62"/>
  <c r="DU52"/>
  <c r="DU62"/>
  <c r="DT52"/>
  <c r="DT62"/>
  <c r="DS52"/>
  <c r="DS62"/>
  <c r="DR52"/>
  <c r="DR62"/>
  <c r="DQ52"/>
  <c r="DQ62"/>
  <c r="DP52"/>
  <c r="DP62"/>
  <c r="DO52"/>
  <c r="DO62"/>
  <c r="DN52"/>
  <c r="DN62"/>
  <c r="DM52"/>
  <c r="DM62"/>
  <c r="DL52"/>
  <c r="DL62"/>
  <c r="DK52"/>
  <c r="DK62"/>
  <c r="DJ52"/>
  <c r="DJ62"/>
  <c r="DI52"/>
  <c r="DI62"/>
  <c r="DH52"/>
  <c r="DH62"/>
  <c r="DG52"/>
  <c r="DG62"/>
  <c r="DF52"/>
  <c r="DF62"/>
  <c r="DE52"/>
  <c r="DE62"/>
  <c r="DD52"/>
  <c r="DD62"/>
  <c r="DC52"/>
  <c r="DC62"/>
  <c r="DB52"/>
  <c r="DB62"/>
  <c r="DA52"/>
  <c r="DA62"/>
  <c r="CZ52"/>
  <c r="CZ62"/>
  <c r="CY52"/>
  <c r="CY62"/>
  <c r="CX52"/>
  <c r="CX62"/>
  <c r="CW52"/>
  <c r="CW62"/>
  <c r="CV52"/>
  <c r="CV62"/>
  <c r="CU52"/>
  <c r="CU62"/>
  <c r="CT52"/>
  <c r="CT62"/>
  <c r="CS52"/>
  <c r="CS62"/>
  <c r="CR52"/>
  <c r="CR62"/>
  <c r="CQ52"/>
  <c r="CQ62"/>
  <c r="CP52"/>
  <c r="CP62"/>
  <c r="CO52"/>
  <c r="CO62"/>
  <c r="CN52"/>
  <c r="CN62"/>
  <c r="CM52"/>
  <c r="CM62"/>
  <c r="CL52"/>
  <c r="CL62"/>
  <c r="CK52"/>
  <c r="CK62"/>
  <c r="CJ52"/>
  <c r="CJ62"/>
  <c r="CI52"/>
  <c r="CI62"/>
  <c r="CH52"/>
  <c r="CH62"/>
  <c r="CG52"/>
  <c r="CG62"/>
  <c r="CF52"/>
  <c r="CF62"/>
  <c r="CE52"/>
  <c r="CE62"/>
  <c r="CD52"/>
  <c r="CD62"/>
  <c r="CC52"/>
  <c r="CC62"/>
  <c r="CB52"/>
  <c r="CB62"/>
  <c r="CA52"/>
  <c r="CA62"/>
  <c r="BZ52"/>
  <c r="BZ62"/>
  <c r="BY52"/>
  <c r="BY62"/>
  <c r="BX52"/>
  <c r="BX62" s="1"/>
  <c r="BW52"/>
  <c r="BW62" s="1"/>
  <c r="BW63" s="1"/>
  <c r="BV52"/>
  <c r="BV62"/>
  <c r="BU52"/>
  <c r="BU62"/>
  <c r="BT52"/>
  <c r="BT62"/>
  <c r="BS52"/>
  <c r="BS62"/>
  <c r="BR52"/>
  <c r="BR62"/>
  <c r="BQ52"/>
  <c r="BQ62"/>
  <c r="BP52"/>
  <c r="BP62"/>
  <c r="BO52"/>
  <c r="BO62"/>
  <c r="BN52"/>
  <c r="BN62"/>
  <c r="BM52"/>
  <c r="BM62" s="1"/>
  <c r="BL52"/>
  <c r="BL62" s="1"/>
  <c r="BK52"/>
  <c r="BK62" s="1"/>
  <c r="BJ52"/>
  <c r="BJ62" s="1"/>
  <c r="BI52"/>
  <c r="BI62" s="1"/>
  <c r="BH52"/>
  <c r="BH62" s="1"/>
  <c r="BG52"/>
  <c r="BG62" s="1"/>
  <c r="BF52"/>
  <c r="BF62" s="1"/>
  <c r="BE52"/>
  <c r="BE62" s="1"/>
  <c r="BD52"/>
  <c r="BD62" s="1"/>
  <c r="BD63"/>
  <c r="BC52"/>
  <c r="BC62"/>
  <c r="BB52"/>
  <c r="BA52"/>
  <c r="BA62"/>
  <c r="AZ52"/>
  <c r="AZ62"/>
  <c r="AY52"/>
  <c r="AY62"/>
  <c r="AX52"/>
  <c r="AX62"/>
  <c r="AW52"/>
  <c r="AW62" s="1"/>
  <c r="AV52"/>
  <c r="AU52"/>
  <c r="AU62" s="1"/>
  <c r="AT52"/>
  <c r="AT62" s="1"/>
  <c r="AT63"/>
  <c r="AS52"/>
  <c r="AS62"/>
  <c r="AR52"/>
  <c r="AR62"/>
  <c r="AQ52"/>
  <c r="AQ62"/>
  <c r="AP52"/>
  <c r="AP62"/>
  <c r="AO52"/>
  <c r="AO62"/>
  <c r="AN52"/>
  <c r="AN62"/>
  <c r="AM52"/>
  <c r="AM62"/>
  <c r="AL52"/>
  <c r="AL62"/>
  <c r="AK52"/>
  <c r="AK62"/>
  <c r="AJ52"/>
  <c r="AJ62"/>
  <c r="AI52"/>
  <c r="AI62" s="1"/>
  <c r="AH52"/>
  <c r="AG52"/>
  <c r="AG62" s="1"/>
  <c r="AF52"/>
  <c r="AF62" s="1"/>
  <c r="AF63"/>
  <c r="AF87" s="1"/>
  <c r="AE52"/>
  <c r="AE62" s="1"/>
  <c r="AD52"/>
  <c r="AD62" s="1"/>
  <c r="AD63" s="1"/>
  <c r="AD87" s="1"/>
  <c r="AC52"/>
  <c r="AC62" s="1"/>
  <c r="AB52"/>
  <c r="AA52"/>
  <c r="AA62" s="1"/>
  <c r="Z52"/>
  <c r="Z62" s="1"/>
  <c r="Z63" s="1"/>
  <c r="Y52"/>
  <c r="Y62"/>
  <c r="Y63" s="1"/>
  <c r="X52"/>
  <c r="X62" s="1"/>
  <c r="X63" s="1"/>
  <c r="W52"/>
  <c r="W62"/>
  <c r="W63" s="1"/>
  <c r="V52"/>
  <c r="V62" s="1"/>
  <c r="V63" s="1"/>
  <c r="U52"/>
  <c r="U62"/>
  <c r="U63" s="1"/>
  <c r="T52"/>
  <c r="T62" s="1"/>
  <c r="T63" s="1"/>
  <c r="S52"/>
  <c r="R52"/>
  <c r="R62" s="1"/>
  <c r="R63"/>
  <c r="Q52"/>
  <c r="Q62"/>
  <c r="Q63" s="1"/>
  <c r="P52"/>
  <c r="P62" s="1"/>
  <c r="N52"/>
  <c r="M52"/>
  <c r="M62"/>
  <c r="L52"/>
  <c r="L62" s="1"/>
  <c r="L63"/>
  <c r="K52"/>
  <c r="K62"/>
  <c r="H52"/>
  <c r="P84"/>
  <c r="Q84"/>
  <c r="R84"/>
  <c r="S84"/>
  <c r="T84"/>
  <c r="U84"/>
  <c r="V84"/>
  <c r="BV84"/>
  <c r="DW84"/>
  <c r="W84"/>
  <c r="X84"/>
  <c r="Y84"/>
  <c r="Z84"/>
  <c r="AA84"/>
  <c r="AB84"/>
  <c r="AC84"/>
  <c r="AD84"/>
  <c r="AE84"/>
  <c r="AF84"/>
  <c r="AG84"/>
  <c r="AH84"/>
  <c r="AI84"/>
  <c r="AJ84"/>
  <c r="AK84"/>
  <c r="AL84"/>
  <c r="AM84"/>
  <c r="AN84"/>
  <c r="AO84"/>
  <c r="AP84"/>
  <c r="AQ84"/>
  <c r="AR84"/>
  <c r="AS84"/>
  <c r="AT84"/>
  <c r="AU84"/>
  <c r="AV84"/>
  <c r="AW84"/>
  <c r="AX84"/>
  <c r="AY84"/>
  <c r="AZ84"/>
  <c r="BA84"/>
  <c r="BB84"/>
  <c r="BC84"/>
  <c r="BD84"/>
  <c r="BE84"/>
  <c r="BF84"/>
  <c r="BG84"/>
  <c r="BH84"/>
  <c r="BI84"/>
  <c r="BJ84"/>
  <c r="BK84"/>
  <c r="BL84"/>
  <c r="BM84"/>
  <c r="BN84"/>
  <c r="BO84"/>
  <c r="BP84"/>
  <c r="BQ84"/>
  <c r="BR84"/>
  <c r="BS84"/>
  <c r="BT84"/>
  <c r="BU84"/>
  <c r="BX84"/>
  <c r="BX85"/>
  <c r="BX88" s="1"/>
  <c r="BY84"/>
  <c r="BZ84"/>
  <c r="CA84"/>
  <c r="CA85" s="1"/>
  <c r="CA88" s="1"/>
  <c r="CB84"/>
  <c r="CC84"/>
  <c r="CD84"/>
  <c r="CE84"/>
  <c r="CF84"/>
  <c r="CG84"/>
  <c r="CH84"/>
  <c r="CI84"/>
  <c r="CJ84"/>
  <c r="CK84"/>
  <c r="CK85" s="1"/>
  <c r="CL84"/>
  <c r="CM84"/>
  <c r="CN84"/>
  <c r="CO84"/>
  <c r="CP84"/>
  <c r="CQ84"/>
  <c r="CR84"/>
  <c r="CS84"/>
  <c r="CT84"/>
  <c r="CU84"/>
  <c r="CV84"/>
  <c r="CW84"/>
  <c r="CX84"/>
  <c r="CY84"/>
  <c r="CZ84"/>
  <c r="DA84"/>
  <c r="DB84"/>
  <c r="DC84"/>
  <c r="DD84"/>
  <c r="DE84"/>
  <c r="DE85" s="1"/>
  <c r="DF84"/>
  <c r="DG84"/>
  <c r="DH84"/>
  <c r="DI84"/>
  <c r="DJ84"/>
  <c r="DK84"/>
  <c r="DL84"/>
  <c r="DM84"/>
  <c r="DN84"/>
  <c r="DO84"/>
  <c r="DO85" s="1"/>
  <c r="DP84"/>
  <c r="DQ84"/>
  <c r="DR84"/>
  <c r="DS84"/>
  <c r="DT84"/>
  <c r="DU84"/>
  <c r="DV84"/>
  <c r="BW84"/>
  <c r="O38"/>
  <c r="J14"/>
  <c r="J15"/>
  <c r="J16"/>
  <c r="J17"/>
  <c r="J18"/>
  <c r="J19"/>
  <c r="J20"/>
  <c r="J21"/>
  <c r="O21"/>
  <c r="J22"/>
  <c r="J23"/>
  <c r="J13"/>
  <c r="F85"/>
  <c r="E85"/>
  <c r="D85"/>
  <c r="D88" s="1"/>
  <c r="C85"/>
  <c r="C88" s="1"/>
  <c r="N84"/>
  <c r="M84"/>
  <c r="L84"/>
  <c r="K84"/>
  <c r="H84"/>
  <c r="O79"/>
  <c r="E62"/>
  <c r="E63" s="1"/>
  <c r="D62"/>
  <c r="D63" s="1"/>
  <c r="C62"/>
  <c r="C63" s="1"/>
  <c r="I61"/>
  <c r="H61"/>
  <c r="O44"/>
  <c r="O42"/>
  <c r="O40"/>
  <c r="O36"/>
  <c r="O34"/>
  <c r="O32"/>
  <c r="O30"/>
  <c r="I62"/>
  <c r="CU85"/>
  <c r="BZ85"/>
  <c r="DW85"/>
  <c r="DW88"/>
  <c r="DN69"/>
  <c r="DM69"/>
  <c r="DL69"/>
  <c r="DK69"/>
  <c r="DJ69"/>
  <c r="DI69"/>
  <c r="DH69"/>
  <c r="DG69"/>
  <c r="DF69"/>
  <c r="DD69"/>
  <c r="DC69"/>
  <c r="DB69"/>
  <c r="DA69"/>
  <c r="CZ69"/>
  <c r="CY69"/>
  <c r="CX69"/>
  <c r="CW69"/>
  <c r="CV69"/>
  <c r="CT69"/>
  <c r="CS69"/>
  <c r="CR69"/>
  <c r="CQ69"/>
  <c r="CP69"/>
  <c r="CO69"/>
  <c r="CN69"/>
  <c r="CM69"/>
  <c r="CL69"/>
  <c r="CJ69"/>
  <c r="CI69"/>
  <c r="CH69"/>
  <c r="CG69"/>
  <c r="CF69"/>
  <c r="CE69"/>
  <c r="CD69"/>
  <c r="CC69"/>
  <c r="CB69"/>
  <c r="DN67"/>
  <c r="DM67"/>
  <c r="DL67"/>
  <c r="DK67"/>
  <c r="DJ67"/>
  <c r="DI67"/>
  <c r="DH67"/>
  <c r="DG67"/>
  <c r="DF67"/>
  <c r="DD67"/>
  <c r="DC67"/>
  <c r="DB67"/>
  <c r="DA67"/>
  <c r="CZ67"/>
  <c r="CY67"/>
  <c r="CX67"/>
  <c r="CW67"/>
  <c r="CV67"/>
  <c r="CT67"/>
  <c r="CS67"/>
  <c r="CR67"/>
  <c r="CQ67"/>
  <c r="CP67"/>
  <c r="CO67"/>
  <c r="CN67"/>
  <c r="CM67"/>
  <c r="CL67"/>
  <c r="CJ67"/>
  <c r="CI67"/>
  <c r="CH67"/>
  <c r="CG67"/>
  <c r="CF67"/>
  <c r="CE67"/>
  <c r="CD67"/>
  <c r="CC67"/>
  <c r="CB67"/>
  <c r="DN66"/>
  <c r="DM66"/>
  <c r="DL66"/>
  <c r="DK66"/>
  <c r="DJ66"/>
  <c r="DI66"/>
  <c r="DH66"/>
  <c r="DG66"/>
  <c r="DF66"/>
  <c r="DD66"/>
  <c r="DC66"/>
  <c r="DB66"/>
  <c r="DA66"/>
  <c r="CZ66"/>
  <c r="CY66"/>
  <c r="CX66"/>
  <c r="CW66"/>
  <c r="CV66"/>
  <c r="CT66"/>
  <c r="CS66"/>
  <c r="CR66"/>
  <c r="CQ66"/>
  <c r="CP66"/>
  <c r="CO66"/>
  <c r="CN66"/>
  <c r="CM66"/>
  <c r="CL66"/>
  <c r="CJ66"/>
  <c r="CI66"/>
  <c r="CH66"/>
  <c r="CG66"/>
  <c r="CF66"/>
  <c r="CE66"/>
  <c r="CD66"/>
  <c r="CC66"/>
  <c r="CB66"/>
  <c r="BX10"/>
  <c r="BY10"/>
  <c r="BZ10" s="1"/>
  <c r="P4" i="5"/>
  <c r="Q4" s="1"/>
  <c r="R4"/>
  <c r="S4" s="1"/>
  <c r="T4" s="1"/>
  <c r="U4" s="1"/>
  <c r="V4" s="1"/>
  <c r="W4" s="1"/>
  <c r="X4" s="1"/>
  <c r="Y4" s="1"/>
  <c r="Z4" s="1"/>
  <c r="B7"/>
  <c r="C7"/>
  <c r="D7" s="1"/>
  <c r="E7" s="1"/>
  <c r="F7" s="1"/>
  <c r="G7" s="1"/>
  <c r="J7"/>
  <c r="K7"/>
  <c r="L7" s="1"/>
  <c r="M7" s="1"/>
  <c r="N7" s="1"/>
  <c r="O7" s="1"/>
  <c r="P7" s="1"/>
  <c r="Q7" s="1"/>
  <c r="R7" s="1"/>
  <c r="S7" s="1"/>
  <c r="T7" s="1"/>
  <c r="U7" s="1"/>
  <c r="V7" s="1"/>
  <c r="W7" s="1"/>
  <c r="X7" s="1"/>
  <c r="Y7" s="1"/>
  <c r="Z7" s="1"/>
  <c r="AC7"/>
  <c r="AP7"/>
  <c r="AQ7"/>
  <c r="BC7"/>
  <c r="BP7"/>
  <c r="BQ7"/>
  <c r="CC7"/>
  <c r="CD7" s="1"/>
  <c r="CE7" s="1"/>
  <c r="CF7" s="1"/>
  <c r="CG7" s="1"/>
  <c r="CH7" s="1"/>
  <c r="CI7" s="1"/>
  <c r="CJ7" s="1"/>
  <c r="CK7" s="1"/>
  <c r="CL7" s="1"/>
  <c r="CM7" s="1"/>
  <c r="G8"/>
  <c r="K8"/>
  <c r="L8"/>
  <c r="M8"/>
  <c r="N8"/>
  <c r="O8"/>
  <c r="P8"/>
  <c r="Q8"/>
  <c r="R8"/>
  <c r="S8"/>
  <c r="T8"/>
  <c r="U8"/>
  <c r="V8"/>
  <c r="W8"/>
  <c r="X8"/>
  <c r="Y8"/>
  <c r="Z8"/>
  <c r="CB8"/>
  <c r="CC8"/>
  <c r="CD8"/>
  <c r="CE8"/>
  <c r="CF8"/>
  <c r="CG8"/>
  <c r="CH8"/>
  <c r="CI8"/>
  <c r="CJ8"/>
  <c r="CK8"/>
  <c r="CL8"/>
  <c r="CM8"/>
  <c r="I9"/>
  <c r="J9"/>
  <c r="H9" s="1"/>
  <c r="AB9"/>
  <c r="AO9"/>
  <c r="AP9"/>
  <c r="AQ9"/>
  <c r="BB9"/>
  <c r="BO9"/>
  <c r="BP9"/>
  <c r="BQ9"/>
  <c r="J10"/>
  <c r="I10" s="1"/>
  <c r="AB10"/>
  <c r="AC10"/>
  <c r="AO10"/>
  <c r="AP10"/>
  <c r="AP8" s="1"/>
  <c r="BB10"/>
  <c r="BC10"/>
  <c r="BO10"/>
  <c r="BP10"/>
  <c r="BP8" s="1"/>
  <c r="I11"/>
  <c r="J11"/>
  <c r="H11" s="1"/>
  <c r="AB11"/>
  <c r="AO11"/>
  <c r="AP11"/>
  <c r="AQ11"/>
  <c r="BB11"/>
  <c r="BO11"/>
  <c r="BP11"/>
  <c r="BQ11"/>
  <c r="J12"/>
  <c r="I12" s="1"/>
  <c r="AB12"/>
  <c r="AC12"/>
  <c r="AO12"/>
  <c r="AP12"/>
  <c r="BB12"/>
  <c r="BC12"/>
  <c r="BO12"/>
  <c r="BP12"/>
  <c r="I13"/>
  <c r="J13"/>
  <c r="H13" s="1"/>
  <c r="AB13"/>
  <c r="AO13"/>
  <c r="AP13"/>
  <c r="AQ13"/>
  <c r="BB13"/>
  <c r="BC13"/>
  <c r="BO13"/>
  <c r="BP13"/>
  <c r="BQ13"/>
  <c r="I14"/>
  <c r="J14"/>
  <c r="H14" s="1"/>
  <c r="AB14"/>
  <c r="AC14"/>
  <c r="AO14"/>
  <c r="AP14"/>
  <c r="AQ14"/>
  <c r="BB14"/>
  <c r="BC14"/>
  <c r="BO14"/>
  <c r="BP14"/>
  <c r="BQ14"/>
  <c r="J15"/>
  <c r="AB15"/>
  <c r="AC15"/>
  <c r="AO15"/>
  <c r="AP15"/>
  <c r="AQ15"/>
  <c r="BB15"/>
  <c r="BC15"/>
  <c r="BO15"/>
  <c r="BP15"/>
  <c r="BQ15"/>
  <c r="I16"/>
  <c r="J16"/>
  <c r="H16" s="1"/>
  <c r="AB16"/>
  <c r="AC16"/>
  <c r="AO16"/>
  <c r="AP16"/>
  <c r="AQ16"/>
  <c r="BB16"/>
  <c r="BC16"/>
  <c r="BO16"/>
  <c r="BP16"/>
  <c r="BQ16"/>
  <c r="J17"/>
  <c r="AB17"/>
  <c r="AC17"/>
  <c r="AO17"/>
  <c r="AP17"/>
  <c r="AQ17"/>
  <c r="BB17"/>
  <c r="BC17"/>
  <c r="BO17"/>
  <c r="BP17"/>
  <c r="BQ17"/>
  <c r="I18"/>
  <c r="J18"/>
  <c r="H18" s="1"/>
  <c r="AB18"/>
  <c r="AC18"/>
  <c r="AO18"/>
  <c r="AP18"/>
  <c r="AQ18"/>
  <c r="BB18"/>
  <c r="BC18"/>
  <c r="BO18"/>
  <c r="BP18"/>
  <c r="BQ18"/>
  <c r="J19"/>
  <c r="AB19"/>
  <c r="AC19"/>
  <c r="AO19"/>
  <c r="AP19"/>
  <c r="AQ19"/>
  <c r="BB19"/>
  <c r="BC19"/>
  <c r="BO19"/>
  <c r="BP19"/>
  <c r="BQ19"/>
  <c r="J20"/>
  <c r="I20" s="1"/>
  <c r="AB20"/>
  <c r="AC20"/>
  <c r="AO20"/>
  <c r="AP20"/>
  <c r="AQ20"/>
  <c r="BB20"/>
  <c r="BC20"/>
  <c r="BO20"/>
  <c r="BP20"/>
  <c r="BQ20"/>
  <c r="K21"/>
  <c r="L21"/>
  <c r="M21"/>
  <c r="N21"/>
  <c r="O21"/>
  <c r="P21"/>
  <c r="Q21"/>
  <c r="R21"/>
  <c r="S21"/>
  <c r="T21"/>
  <c r="U21"/>
  <c r="V21"/>
  <c r="W21"/>
  <c r="X21"/>
  <c r="Y21"/>
  <c r="Z21"/>
  <c r="CB21"/>
  <c r="CC21"/>
  <c r="CD21"/>
  <c r="CE21"/>
  <c r="CF21"/>
  <c r="CG21"/>
  <c r="CH21"/>
  <c r="CI21"/>
  <c r="CJ21"/>
  <c r="CK21"/>
  <c r="CL21"/>
  <c r="CM21"/>
  <c r="J22"/>
  <c r="I22" s="1"/>
  <c r="AB22"/>
  <c r="AB21" s="1"/>
  <c r="AC22"/>
  <c r="AC21" s="1"/>
  <c r="AO22"/>
  <c r="AO21" s="1"/>
  <c r="AP22"/>
  <c r="AP21" s="1"/>
  <c r="AQ22"/>
  <c r="AQ21" s="1"/>
  <c r="BB22"/>
  <c r="BB21" s="1"/>
  <c r="BC22"/>
  <c r="BC21" s="1"/>
  <c r="BO22"/>
  <c r="BO21" s="1"/>
  <c r="BP22"/>
  <c r="BP21" s="1"/>
  <c r="BQ22"/>
  <c r="BQ21" s="1"/>
  <c r="I23"/>
  <c r="J23"/>
  <c r="H23" s="1"/>
  <c r="AB23"/>
  <c r="AC23"/>
  <c r="AO23"/>
  <c r="AP23"/>
  <c r="AQ23"/>
  <c r="BB23"/>
  <c r="BC23"/>
  <c r="BO23"/>
  <c r="BP23"/>
  <c r="BQ23"/>
  <c r="J24"/>
  <c r="AB24"/>
  <c r="AC24"/>
  <c r="AO24"/>
  <c r="AP24"/>
  <c r="AQ24"/>
  <c r="BB24"/>
  <c r="BC24"/>
  <c r="BO24"/>
  <c r="BP24"/>
  <c r="BQ24"/>
  <c r="I25"/>
  <c r="J25"/>
  <c r="H25" s="1"/>
  <c r="AB25"/>
  <c r="AC25"/>
  <c r="AO25"/>
  <c r="AP25"/>
  <c r="AQ25"/>
  <c r="BB25"/>
  <c r="BC25"/>
  <c r="BO25"/>
  <c r="BP25"/>
  <c r="BQ25"/>
  <c r="J26"/>
  <c r="I26" s="1"/>
  <c r="AB26"/>
  <c r="AC26"/>
  <c r="AO26"/>
  <c r="AP26"/>
  <c r="AQ26"/>
  <c r="BB26"/>
  <c r="BC26"/>
  <c r="BO26"/>
  <c r="BP26"/>
  <c r="BQ26"/>
  <c r="J27"/>
  <c r="AB27"/>
  <c r="AC27"/>
  <c r="AO27"/>
  <c r="AP27"/>
  <c r="AQ27"/>
  <c r="BB27"/>
  <c r="BC27"/>
  <c r="BO27"/>
  <c r="BP27"/>
  <c r="BQ27"/>
  <c r="J28"/>
  <c r="I28" s="1"/>
  <c r="AB28"/>
  <c r="AC28"/>
  <c r="AO28"/>
  <c r="AP28"/>
  <c r="AQ28"/>
  <c r="BB28"/>
  <c r="BC28"/>
  <c r="BO28"/>
  <c r="BP28"/>
  <c r="BQ28"/>
  <c r="J29"/>
  <c r="AB29"/>
  <c r="AC29"/>
  <c r="AO29"/>
  <c r="AP29"/>
  <c r="AQ29"/>
  <c r="BB29"/>
  <c r="BC29"/>
  <c r="BO29"/>
  <c r="BP29"/>
  <c r="BQ29"/>
  <c r="J30"/>
  <c r="I30" s="1"/>
  <c r="AB30"/>
  <c r="AC30"/>
  <c r="AO30"/>
  <c r="AP30"/>
  <c r="AQ30"/>
  <c r="BB30"/>
  <c r="BC30"/>
  <c r="BO30"/>
  <c r="BP30"/>
  <c r="BQ30"/>
  <c r="J31"/>
  <c r="AB31"/>
  <c r="AC31"/>
  <c r="AO31"/>
  <c r="AP31"/>
  <c r="AQ31"/>
  <c r="BB31"/>
  <c r="BC31"/>
  <c r="BO31"/>
  <c r="BP31"/>
  <c r="BQ31"/>
  <c r="G32"/>
  <c r="K32"/>
  <c r="L32"/>
  <c r="M32"/>
  <c r="N32"/>
  <c r="O32"/>
  <c r="P32"/>
  <c r="Q32"/>
  <c r="R32"/>
  <c r="S32"/>
  <c r="T32"/>
  <c r="U32"/>
  <c r="V32"/>
  <c r="W32"/>
  <c r="X32"/>
  <c r="Y32"/>
  <c r="Z32"/>
  <c r="CB32"/>
  <c r="CC32"/>
  <c r="CD32"/>
  <c r="CE32"/>
  <c r="CF32"/>
  <c r="CG32"/>
  <c r="CH32"/>
  <c r="CI32"/>
  <c r="CJ32"/>
  <c r="CK32"/>
  <c r="CL32"/>
  <c r="CM32"/>
  <c r="J33"/>
  <c r="AB33"/>
  <c r="AC33"/>
  <c r="AO33"/>
  <c r="AP33"/>
  <c r="AQ33"/>
  <c r="BB33"/>
  <c r="BC33"/>
  <c r="BO33"/>
  <c r="BP33"/>
  <c r="BQ33"/>
  <c r="J34"/>
  <c r="AB34"/>
  <c r="AC34"/>
  <c r="AO34"/>
  <c r="AP34"/>
  <c r="AQ34"/>
  <c r="BB34"/>
  <c r="BC34"/>
  <c r="BO34"/>
  <c r="BP34"/>
  <c r="BQ34"/>
  <c r="J35"/>
  <c r="I35" s="1"/>
  <c r="AB35"/>
  <c r="AC35"/>
  <c r="AO35"/>
  <c r="AP35"/>
  <c r="AQ35"/>
  <c r="BB35"/>
  <c r="BC35"/>
  <c r="BO35"/>
  <c r="BP35"/>
  <c r="BQ35"/>
  <c r="J36"/>
  <c r="AB36"/>
  <c r="AC36"/>
  <c r="AO36"/>
  <c r="AP36"/>
  <c r="AQ36"/>
  <c r="BB36"/>
  <c r="BC36"/>
  <c r="BO36"/>
  <c r="BP36"/>
  <c r="BQ36"/>
  <c r="J37"/>
  <c r="I37" s="1"/>
  <c r="AB37"/>
  <c r="AC37"/>
  <c r="AO37"/>
  <c r="AP37"/>
  <c r="AQ37"/>
  <c r="BB37"/>
  <c r="BC37"/>
  <c r="BO37"/>
  <c r="BP37"/>
  <c r="BQ37"/>
  <c r="J38"/>
  <c r="AB38"/>
  <c r="AC38"/>
  <c r="AO38"/>
  <c r="AP38"/>
  <c r="AQ38"/>
  <c r="BB38"/>
  <c r="BC38"/>
  <c r="BO38"/>
  <c r="BP38"/>
  <c r="BQ38"/>
  <c r="J39"/>
  <c r="I39" s="1"/>
  <c r="AB39"/>
  <c r="AC39"/>
  <c r="AO39"/>
  <c r="AP39"/>
  <c r="AQ39"/>
  <c r="BB39"/>
  <c r="BC39"/>
  <c r="BO39"/>
  <c r="BP39"/>
  <c r="BQ39"/>
  <c r="J40"/>
  <c r="AB40"/>
  <c r="AC40"/>
  <c r="AO40"/>
  <c r="AP40"/>
  <c r="AQ40"/>
  <c r="BB40"/>
  <c r="BC40"/>
  <c r="BO40"/>
  <c r="BP40"/>
  <c r="BQ40"/>
  <c r="J41"/>
  <c r="H41" s="1"/>
  <c r="AB41"/>
  <c r="AC41"/>
  <c r="AO41"/>
  <c r="AP41"/>
  <c r="AQ41"/>
  <c r="BB41"/>
  <c r="BC41"/>
  <c r="BO41"/>
  <c r="BP41"/>
  <c r="BQ41"/>
  <c r="J42"/>
  <c r="I42" s="1"/>
  <c r="AB42"/>
  <c r="AC42"/>
  <c r="AO42"/>
  <c r="AP42"/>
  <c r="AQ42"/>
  <c r="BB42"/>
  <c r="BC42"/>
  <c r="BO42"/>
  <c r="BP42"/>
  <c r="BQ42"/>
  <c r="J43"/>
  <c r="AB43"/>
  <c r="AC43"/>
  <c r="AO43"/>
  <c r="AP43"/>
  <c r="AQ43"/>
  <c r="BB43"/>
  <c r="BC43"/>
  <c r="BO43"/>
  <c r="BP43"/>
  <c r="BQ43"/>
  <c r="J44"/>
  <c r="I44" s="1"/>
  <c r="AB44"/>
  <c r="AC44"/>
  <c r="AO44"/>
  <c r="AP44"/>
  <c r="AQ44"/>
  <c r="BB44"/>
  <c r="BC44"/>
  <c r="BO44"/>
  <c r="BP44"/>
  <c r="BQ44"/>
  <c r="J45"/>
  <c r="AB45"/>
  <c r="AC45"/>
  <c r="AO45"/>
  <c r="AP45"/>
  <c r="AQ45"/>
  <c r="BB45"/>
  <c r="BC45"/>
  <c r="BO45"/>
  <c r="BP45"/>
  <c r="BQ45"/>
  <c r="J46"/>
  <c r="AB46"/>
  <c r="AC46"/>
  <c r="AO46"/>
  <c r="AP46"/>
  <c r="AQ46"/>
  <c r="BB46"/>
  <c r="BC46"/>
  <c r="BO46"/>
  <c r="BP46"/>
  <c r="BQ46"/>
  <c r="I47"/>
  <c r="J47"/>
  <c r="H47" s="1"/>
  <c r="AB47"/>
  <c r="AC47"/>
  <c r="AO47"/>
  <c r="AP47"/>
  <c r="AQ47"/>
  <c r="BB47"/>
  <c r="BC47"/>
  <c r="BO47"/>
  <c r="BP47"/>
  <c r="BQ47"/>
  <c r="J48"/>
  <c r="AB48"/>
  <c r="AC48"/>
  <c r="AO48"/>
  <c r="AP48"/>
  <c r="AQ48"/>
  <c r="BB48"/>
  <c r="BC48"/>
  <c r="BO48"/>
  <c r="BP48"/>
  <c r="BQ48"/>
  <c r="J49"/>
  <c r="I49" s="1"/>
  <c r="AB49"/>
  <c r="AC49"/>
  <c r="AO49"/>
  <c r="AP49"/>
  <c r="AQ49"/>
  <c r="BB49"/>
  <c r="BC49"/>
  <c r="BO49"/>
  <c r="BP49"/>
  <c r="BQ49"/>
  <c r="J50"/>
  <c r="AB50"/>
  <c r="AC50"/>
  <c r="AO50"/>
  <c r="AP50"/>
  <c r="AQ50"/>
  <c r="BB50"/>
  <c r="BC50"/>
  <c r="BO50"/>
  <c r="BP50"/>
  <c r="BQ50"/>
  <c r="J51"/>
  <c r="I51" s="1"/>
  <c r="AB51"/>
  <c r="AC51"/>
  <c r="AO51"/>
  <c r="AP51"/>
  <c r="AQ51"/>
  <c r="BB51"/>
  <c r="BC51"/>
  <c r="BO51"/>
  <c r="BP51"/>
  <c r="BQ51"/>
  <c r="J52"/>
  <c r="AB52"/>
  <c r="AC52"/>
  <c r="AO52"/>
  <c r="AP52"/>
  <c r="AQ52"/>
  <c r="BB52"/>
  <c r="BC52"/>
  <c r="BO52"/>
  <c r="BP52"/>
  <c r="BQ52"/>
  <c r="J53"/>
  <c r="I53" s="1"/>
  <c r="AB53"/>
  <c r="AC53"/>
  <c r="AO53"/>
  <c r="AP53"/>
  <c r="AQ53"/>
  <c r="BB53"/>
  <c r="BC53"/>
  <c r="BO53"/>
  <c r="BP53"/>
  <c r="BQ53"/>
  <c r="J54"/>
  <c r="AB54"/>
  <c r="AC54"/>
  <c r="AO54"/>
  <c r="AP54"/>
  <c r="AQ54"/>
  <c r="BB54"/>
  <c r="BC54"/>
  <c r="BO54"/>
  <c r="BP54"/>
  <c r="BQ54"/>
  <c r="I55"/>
  <c r="J55"/>
  <c r="H55" s="1"/>
  <c r="AB55"/>
  <c r="AC55"/>
  <c r="AO55"/>
  <c r="AP55"/>
  <c r="AQ55"/>
  <c r="BB55"/>
  <c r="BC55"/>
  <c r="BO55"/>
  <c r="BP55"/>
  <c r="BQ55"/>
  <c r="K56"/>
  <c r="L56"/>
  <c r="M56"/>
  <c r="N56"/>
  <c r="O56"/>
  <c r="P56"/>
  <c r="Q56"/>
  <c r="R56"/>
  <c r="S56"/>
  <c r="T56"/>
  <c r="U56"/>
  <c r="V56"/>
  <c r="W56"/>
  <c r="X56"/>
  <c r="Y56"/>
  <c r="Z56"/>
  <c r="CB56"/>
  <c r="CC56"/>
  <c r="CD56"/>
  <c r="CE56"/>
  <c r="CF56"/>
  <c r="CG56"/>
  <c r="CH56"/>
  <c r="CI56"/>
  <c r="CJ56"/>
  <c r="CK56"/>
  <c r="CL56"/>
  <c r="CM56"/>
  <c r="J57"/>
  <c r="J56" s="1"/>
  <c r="AB57"/>
  <c r="AB56" s="1"/>
  <c r="AC57"/>
  <c r="AC56" s="1"/>
  <c r="AO57"/>
  <c r="AO56" s="1"/>
  <c r="AP57"/>
  <c r="AP56" s="1"/>
  <c r="AQ57"/>
  <c r="AQ56" s="1"/>
  <c r="BB57"/>
  <c r="BB56" s="1"/>
  <c r="BC57"/>
  <c r="BC56" s="1"/>
  <c r="BO57"/>
  <c r="BO56" s="1"/>
  <c r="BP57"/>
  <c r="BP56" s="1"/>
  <c r="BQ57"/>
  <c r="BQ56" s="1"/>
  <c r="J58"/>
  <c r="AB58"/>
  <c r="AC58"/>
  <c r="AO58"/>
  <c r="AP58"/>
  <c r="AQ58"/>
  <c r="BB58"/>
  <c r="BC58"/>
  <c r="BO58"/>
  <c r="BP58"/>
  <c r="BQ58"/>
  <c r="I59"/>
  <c r="J59"/>
  <c r="H59" s="1"/>
  <c r="AB59"/>
  <c r="AC59"/>
  <c r="AO59"/>
  <c r="AP59"/>
  <c r="AQ59"/>
  <c r="BB59"/>
  <c r="BC59"/>
  <c r="BO59"/>
  <c r="BP59"/>
  <c r="BQ59"/>
  <c r="J60"/>
  <c r="AB60"/>
  <c r="AC60"/>
  <c r="AO60"/>
  <c r="AP60"/>
  <c r="AQ60"/>
  <c r="BB60"/>
  <c r="BC60"/>
  <c r="BO60"/>
  <c r="BP60"/>
  <c r="BQ60"/>
  <c r="J61"/>
  <c r="I61" s="1"/>
  <c r="AB61"/>
  <c r="AC61"/>
  <c r="AO61"/>
  <c r="AP61"/>
  <c r="AQ61"/>
  <c r="BB61"/>
  <c r="BC61"/>
  <c r="BO61"/>
  <c r="BP61"/>
  <c r="BQ61"/>
  <c r="J62"/>
  <c r="AB62"/>
  <c r="AC62"/>
  <c r="AO62"/>
  <c r="AP62"/>
  <c r="AQ62"/>
  <c r="BB62"/>
  <c r="BC62"/>
  <c r="BO62"/>
  <c r="BP62"/>
  <c r="BQ62"/>
  <c r="J63"/>
  <c r="I63" s="1"/>
  <c r="AB63"/>
  <c r="AC63"/>
  <c r="AO63"/>
  <c r="AP63"/>
  <c r="AQ63"/>
  <c r="BB63"/>
  <c r="BC63"/>
  <c r="BO63"/>
  <c r="BP63"/>
  <c r="BQ63"/>
  <c r="J64"/>
  <c r="AB64"/>
  <c r="AC64"/>
  <c r="AO64"/>
  <c r="AP64"/>
  <c r="AQ64"/>
  <c r="BB64"/>
  <c r="BC64"/>
  <c r="BO64"/>
  <c r="BP64"/>
  <c r="BQ64"/>
  <c r="K65"/>
  <c r="L65"/>
  <c r="M65"/>
  <c r="N65"/>
  <c r="O65"/>
  <c r="P65"/>
  <c r="Q65"/>
  <c r="R65"/>
  <c r="S65"/>
  <c r="T65"/>
  <c r="U65"/>
  <c r="V65"/>
  <c r="W65"/>
  <c r="X65"/>
  <c r="Y65"/>
  <c r="Z65"/>
  <c r="CB65"/>
  <c r="CC65"/>
  <c r="CD65"/>
  <c r="CE65"/>
  <c r="CF65"/>
  <c r="CG65"/>
  <c r="CH65"/>
  <c r="CI65"/>
  <c r="CJ65"/>
  <c r="CK65"/>
  <c r="CL65"/>
  <c r="CM65"/>
  <c r="J66"/>
  <c r="AB66"/>
  <c r="AC66"/>
  <c r="AO66"/>
  <c r="AP66"/>
  <c r="AQ66"/>
  <c r="BB66"/>
  <c r="BC66"/>
  <c r="BO66"/>
  <c r="BP66"/>
  <c r="BQ66"/>
  <c r="J67"/>
  <c r="I67" s="1"/>
  <c r="AB67"/>
  <c r="AC67"/>
  <c r="AO67"/>
  <c r="AP67"/>
  <c r="AQ67"/>
  <c r="BB67"/>
  <c r="BC67"/>
  <c r="BO67"/>
  <c r="BP67"/>
  <c r="BQ67"/>
  <c r="J68"/>
  <c r="AB68"/>
  <c r="AC68"/>
  <c r="AO68"/>
  <c r="AP68"/>
  <c r="AQ68"/>
  <c r="BB68"/>
  <c r="BC68"/>
  <c r="BO68"/>
  <c r="BP68"/>
  <c r="BQ68"/>
  <c r="J69"/>
  <c r="I69" s="1"/>
  <c r="AB69"/>
  <c r="AC69"/>
  <c r="AO69"/>
  <c r="AP69"/>
  <c r="AQ69"/>
  <c r="BB69"/>
  <c r="BC69"/>
  <c r="BO69"/>
  <c r="BP69"/>
  <c r="BQ69"/>
  <c r="J70"/>
  <c r="I70" s="1"/>
  <c r="AB70"/>
  <c r="AC70"/>
  <c r="AO70"/>
  <c r="AP70"/>
  <c r="AQ70"/>
  <c r="BB70"/>
  <c r="BC70"/>
  <c r="BO70"/>
  <c r="BP70"/>
  <c r="BQ70"/>
  <c r="J71"/>
  <c r="I71" s="1"/>
  <c r="AB71"/>
  <c r="AC71"/>
  <c r="AO71"/>
  <c r="AP71"/>
  <c r="AQ71"/>
  <c r="BB71"/>
  <c r="BC71"/>
  <c r="BO71"/>
  <c r="BP71"/>
  <c r="BQ71"/>
  <c r="I72"/>
  <c r="J72"/>
  <c r="H72" s="1"/>
  <c r="AB72"/>
  <c r="AC72"/>
  <c r="AO72"/>
  <c r="AP72"/>
  <c r="AQ72"/>
  <c r="BB72"/>
  <c r="BC72"/>
  <c r="BO72"/>
  <c r="BP72"/>
  <c r="BQ72"/>
  <c r="J73"/>
  <c r="I73" s="1"/>
  <c r="AB73"/>
  <c r="AC73"/>
  <c r="AO73"/>
  <c r="AP73"/>
  <c r="AQ73"/>
  <c r="BB73"/>
  <c r="BC73"/>
  <c r="BO73"/>
  <c r="BP73"/>
  <c r="BQ73"/>
  <c r="K74"/>
  <c r="L74"/>
  <c r="M74"/>
  <c r="N74"/>
  <c r="O74"/>
  <c r="P74"/>
  <c r="Q74"/>
  <c r="R74"/>
  <c r="S74"/>
  <c r="T74"/>
  <c r="U74"/>
  <c r="V74"/>
  <c r="W74"/>
  <c r="X74"/>
  <c r="Y74"/>
  <c r="Z74"/>
  <c r="CB74"/>
  <c r="CC74"/>
  <c r="CD74"/>
  <c r="CE74"/>
  <c r="CF74"/>
  <c r="CG74"/>
  <c r="CH74"/>
  <c r="CI74"/>
  <c r="CJ74"/>
  <c r="CK74"/>
  <c r="CL74"/>
  <c r="CM74"/>
  <c r="J75"/>
  <c r="J74" s="1"/>
  <c r="AB75"/>
  <c r="AC75"/>
  <c r="AC74" s="1"/>
  <c r="AO75"/>
  <c r="AP75"/>
  <c r="AP74" s="1"/>
  <c r="AQ75"/>
  <c r="BB75"/>
  <c r="BC75"/>
  <c r="BC74" s="1"/>
  <c r="BO75"/>
  <c r="BP75"/>
  <c r="BP74" s="1"/>
  <c r="BQ75"/>
  <c r="J76"/>
  <c r="AB76"/>
  <c r="AB74" s="1"/>
  <c r="AC76"/>
  <c r="AO76"/>
  <c r="AO74" s="1"/>
  <c r="AP76"/>
  <c r="AQ76"/>
  <c r="AQ74" s="1"/>
  <c r="BB76"/>
  <c r="BB74" s="1"/>
  <c r="BC76"/>
  <c r="BO76"/>
  <c r="BO74" s="1"/>
  <c r="BP76"/>
  <c r="BQ76"/>
  <c r="BQ74" s="1"/>
  <c r="J77"/>
  <c r="I77" s="1"/>
  <c r="AB77"/>
  <c r="AC77"/>
  <c r="AO77"/>
  <c r="AP77"/>
  <c r="AQ77"/>
  <c r="BB77"/>
  <c r="BC77"/>
  <c r="BO77"/>
  <c r="BP77"/>
  <c r="BQ77"/>
  <c r="I78"/>
  <c r="J78"/>
  <c r="H78" s="1"/>
  <c r="AB78"/>
  <c r="AC78"/>
  <c r="AO78"/>
  <c r="AP78"/>
  <c r="AQ78"/>
  <c r="BB78"/>
  <c r="BC78"/>
  <c r="BO78"/>
  <c r="BP78"/>
  <c r="BQ78"/>
  <c r="J79"/>
  <c r="I79" s="1"/>
  <c r="AB79"/>
  <c r="AC79"/>
  <c r="AO79"/>
  <c r="AP79"/>
  <c r="AQ79"/>
  <c r="BB79"/>
  <c r="BC79"/>
  <c r="BO79"/>
  <c r="BP79"/>
  <c r="BQ79"/>
  <c r="J80"/>
  <c r="AB80"/>
  <c r="AC80"/>
  <c r="AO80"/>
  <c r="AP80"/>
  <c r="AQ80"/>
  <c r="BB80"/>
  <c r="BC80"/>
  <c r="BO80"/>
  <c r="BP80"/>
  <c r="BQ80"/>
  <c r="J81"/>
  <c r="I81" s="1"/>
  <c r="AB81"/>
  <c r="AC81"/>
  <c r="AO81"/>
  <c r="AP81"/>
  <c r="AQ81"/>
  <c r="BB81"/>
  <c r="BC81"/>
  <c r="BO81"/>
  <c r="BP81"/>
  <c r="BQ81"/>
  <c r="J82"/>
  <c r="AB82"/>
  <c r="AC82"/>
  <c r="AO82"/>
  <c r="AP82"/>
  <c r="AQ82"/>
  <c r="BB82"/>
  <c r="BC82"/>
  <c r="BO82"/>
  <c r="BP82"/>
  <c r="BQ82"/>
  <c r="J83"/>
  <c r="I83" s="1"/>
  <c r="AB83"/>
  <c r="AC83"/>
  <c r="AO83"/>
  <c r="AP83"/>
  <c r="AQ83"/>
  <c r="BB83"/>
  <c r="BC83"/>
  <c r="BO83"/>
  <c r="BP83"/>
  <c r="BQ83"/>
  <c r="I84"/>
  <c r="J84"/>
  <c r="K84"/>
  <c r="L84"/>
  <c r="M84"/>
  <c r="N84"/>
  <c r="K88"/>
  <c r="L88"/>
  <c r="M88"/>
  <c r="N88"/>
  <c r="O88"/>
  <c r="P88"/>
  <c r="Q88"/>
  <c r="R88"/>
  <c r="S88"/>
  <c r="T88"/>
  <c r="U88"/>
  <c r="V88"/>
  <c r="W88"/>
  <c r="X88"/>
  <c r="Y88"/>
  <c r="Z88"/>
  <c r="K90"/>
  <c r="L90"/>
  <c r="M90"/>
  <c r="N90"/>
  <c r="O90"/>
  <c r="P90"/>
  <c r="Q90"/>
  <c r="R90"/>
  <c r="S90"/>
  <c r="T90"/>
  <c r="U90"/>
  <c r="V90"/>
  <c r="W90"/>
  <c r="X90"/>
  <c r="Y90"/>
  <c r="Z90"/>
  <c r="CB90"/>
  <c r="CC90"/>
  <c r="CD90"/>
  <c r="CE90"/>
  <c r="CF90"/>
  <c r="CG90"/>
  <c r="CH90"/>
  <c r="CI90"/>
  <c r="CJ90"/>
  <c r="CK90"/>
  <c r="CL90"/>
  <c r="CM90"/>
  <c r="O93"/>
  <c r="C93" s="1"/>
  <c r="P93"/>
  <c r="Q93"/>
  <c r="R93"/>
  <c r="S93"/>
  <c r="T93"/>
  <c r="U93"/>
  <c r="V93"/>
  <c r="W93"/>
  <c r="X93"/>
  <c r="Y93"/>
  <c r="Z93"/>
  <c r="B10" i="4"/>
  <c r="C10" s="1"/>
  <c r="D10" s="1"/>
  <c r="O13"/>
  <c r="O15"/>
  <c r="O19"/>
  <c r="O23"/>
  <c r="O66"/>
  <c r="AA66"/>
  <c r="AB66"/>
  <c r="AC66"/>
  <c r="AD66"/>
  <c r="AE66"/>
  <c r="AF66"/>
  <c r="AG66"/>
  <c r="AH66"/>
  <c r="AI66"/>
  <c r="AK66"/>
  <c r="AL66"/>
  <c r="AM66"/>
  <c r="AN66"/>
  <c r="AO66"/>
  <c r="AP66"/>
  <c r="AQ66"/>
  <c r="AR66"/>
  <c r="AS66"/>
  <c r="AU66"/>
  <c r="AV66"/>
  <c r="AW66"/>
  <c r="AX66"/>
  <c r="AY66"/>
  <c r="AZ66"/>
  <c r="BA66"/>
  <c r="BB66"/>
  <c r="BC66"/>
  <c r="BE66"/>
  <c r="BF66"/>
  <c r="BG66"/>
  <c r="BH66"/>
  <c r="BI66"/>
  <c r="BJ66"/>
  <c r="BK66"/>
  <c r="BL66"/>
  <c r="BM66"/>
  <c r="O67"/>
  <c r="AA67"/>
  <c r="AB67"/>
  <c r="AC67"/>
  <c r="AD67"/>
  <c r="AE67"/>
  <c r="AF67"/>
  <c r="AG67"/>
  <c r="AH67"/>
  <c r="AI67"/>
  <c r="AK67"/>
  <c r="AL67"/>
  <c r="AM67"/>
  <c r="AN67"/>
  <c r="AO67"/>
  <c r="AP67"/>
  <c r="AQ67"/>
  <c r="AR67"/>
  <c r="AS67"/>
  <c r="AU67"/>
  <c r="AV67"/>
  <c r="AW67"/>
  <c r="AX67"/>
  <c r="AY67"/>
  <c r="AZ67"/>
  <c r="BA67"/>
  <c r="BB67"/>
  <c r="BC67"/>
  <c r="BE67"/>
  <c r="BF67"/>
  <c r="BG67"/>
  <c r="BH67"/>
  <c r="BI67"/>
  <c r="BJ67"/>
  <c r="BK67"/>
  <c r="BL67"/>
  <c r="BM67"/>
  <c r="O68"/>
  <c r="O69"/>
  <c r="AA69"/>
  <c r="AB69"/>
  <c r="AC69"/>
  <c r="AD69"/>
  <c r="AE69"/>
  <c r="AF69"/>
  <c r="AG69"/>
  <c r="AH69"/>
  <c r="AI69"/>
  <c r="AK69"/>
  <c r="AL69"/>
  <c r="AM69"/>
  <c r="AN69"/>
  <c r="AO69"/>
  <c r="AP69"/>
  <c r="AQ69"/>
  <c r="AR69"/>
  <c r="AS69"/>
  <c r="AU69"/>
  <c r="AV69"/>
  <c r="AW69"/>
  <c r="AX69"/>
  <c r="AY69"/>
  <c r="AZ69"/>
  <c r="BA69"/>
  <c r="BB69"/>
  <c r="BC69"/>
  <c r="BE69"/>
  <c r="BF69"/>
  <c r="BG69"/>
  <c r="BH69"/>
  <c r="BI69"/>
  <c r="BJ69"/>
  <c r="BK69"/>
  <c r="BL69"/>
  <c r="BM69"/>
  <c r="H70"/>
  <c r="I70"/>
  <c r="S85"/>
  <c r="S88" s="1"/>
  <c r="O72"/>
  <c r="O73"/>
  <c r="O74"/>
  <c r="O75"/>
  <c r="O84" s="1"/>
  <c r="O85" s="1"/>
  <c r="O88" s="1"/>
  <c r="O76"/>
  <c r="O77"/>
  <c r="O78"/>
  <c r="R85"/>
  <c r="R88" s="1"/>
  <c r="U85"/>
  <c r="U88" s="1"/>
  <c r="P85"/>
  <c r="P88" s="1"/>
  <c r="Q85"/>
  <c r="T85"/>
  <c r="T88" s="1"/>
  <c r="V85"/>
  <c r="W85"/>
  <c r="X85"/>
  <c r="Y85"/>
  <c r="Z85"/>
  <c r="AJ85"/>
  <c r="AT85"/>
  <c r="BD85"/>
  <c r="BN85"/>
  <c r="Q88"/>
  <c r="V88"/>
  <c r="W88"/>
  <c r="X88"/>
  <c r="Y88"/>
  <c r="Z88"/>
  <c r="AJ88"/>
  <c r="AT88"/>
  <c r="BD88"/>
  <c r="BN88"/>
  <c r="C25" i="3"/>
  <c r="D25" s="1"/>
  <c r="E25" s="1"/>
  <c r="F25" s="1"/>
  <c r="G25" s="1"/>
  <c r="H25" s="1"/>
  <c r="I25" s="1"/>
  <c r="J25" s="1"/>
  <c r="K25" s="1"/>
  <c r="L25" s="1"/>
  <c r="M25" s="1"/>
  <c r="N25" s="1"/>
  <c r="O25" s="1"/>
  <c r="P25" s="1"/>
  <c r="Q25" s="1"/>
  <c r="R25" s="1"/>
  <c r="S25" s="1"/>
  <c r="T25" s="1"/>
  <c r="U25" s="1"/>
  <c r="V25" s="1"/>
  <c r="W25" s="1"/>
  <c r="X25" s="1"/>
  <c r="Y25" s="1"/>
  <c r="Z25" s="1"/>
  <c r="AA25" s="1"/>
  <c r="AB25" s="1"/>
  <c r="AC25" s="1"/>
  <c r="AD25" s="1"/>
  <c r="AE25" s="1"/>
  <c r="AF25" s="1"/>
  <c r="AG25" s="1"/>
  <c r="AH25" s="1"/>
  <c r="AI25" s="1"/>
  <c r="AJ25" s="1"/>
  <c r="AK25" s="1"/>
  <c r="AL25" s="1"/>
  <c r="AM25" s="1"/>
  <c r="AN25" s="1"/>
  <c r="AO25" s="1"/>
  <c r="AP25" s="1"/>
  <c r="AQ25" s="1"/>
  <c r="AR25" s="1"/>
  <c r="AS25" s="1"/>
  <c r="AT25" s="1"/>
  <c r="AU25" s="1"/>
  <c r="AV25" s="1"/>
  <c r="AW25" s="1"/>
  <c r="AX25" s="1"/>
  <c r="AY25" s="1"/>
  <c r="AZ25" s="1"/>
  <c r="BA25" s="1"/>
  <c r="N38"/>
  <c r="N39"/>
  <c r="C15" i="2"/>
  <c r="H15"/>
  <c r="I15"/>
  <c r="M15"/>
  <c r="N15" s="1"/>
  <c r="P15"/>
  <c r="Q15" s="1"/>
  <c r="AP15"/>
  <c r="AT15"/>
  <c r="C16"/>
  <c r="D15" s="1"/>
  <c r="D16" s="1"/>
  <c r="E15" s="1"/>
  <c r="E16" s="1"/>
  <c r="G16"/>
  <c r="H16"/>
  <c r="I16"/>
  <c r="K16"/>
  <c r="L16"/>
  <c r="M16"/>
  <c r="O16"/>
  <c r="P16"/>
  <c r="T16"/>
  <c r="U15" s="1"/>
  <c r="U16" s="1"/>
  <c r="V15" s="1"/>
  <c r="V16" s="1"/>
  <c r="X16"/>
  <c r="Y15" s="1"/>
  <c r="Y16" s="1"/>
  <c r="Z15" s="1"/>
  <c r="Z16" s="1"/>
  <c r="AB16"/>
  <c r="AC15" s="1"/>
  <c r="AC16" s="1"/>
  <c r="AD15" s="1"/>
  <c r="AD16" s="1"/>
  <c r="AE15" s="1"/>
  <c r="AG16"/>
  <c r="AH15" s="1"/>
  <c r="AH16" s="1"/>
  <c r="AI15" s="1"/>
  <c r="AI16" s="1"/>
  <c r="AK16"/>
  <c r="AL15" s="1"/>
  <c r="AL16" s="1"/>
  <c r="AM15" s="1"/>
  <c r="AM16" s="1"/>
  <c r="AN15" s="1"/>
  <c r="AP16"/>
  <c r="AQ15" s="1"/>
  <c r="AQ16" s="1"/>
  <c r="AR15" s="1"/>
  <c r="AT16"/>
  <c r="AU15" s="1"/>
  <c r="AU16" s="1"/>
  <c r="AV15" s="1"/>
  <c r="AV16" s="1"/>
  <c r="AW15" s="1"/>
  <c r="AX16"/>
  <c r="AY15" s="1"/>
  <c r="AY16" s="1"/>
  <c r="AZ16"/>
  <c r="BA16"/>
  <c r="C17"/>
  <c r="D17"/>
  <c r="E17" s="1"/>
  <c r="F17" s="1"/>
  <c r="G17" s="1"/>
  <c r="H17" s="1"/>
  <c r="I17" s="1"/>
  <c r="J17" s="1"/>
  <c r="K17" s="1"/>
  <c r="L17" s="1"/>
  <c r="M17" s="1"/>
  <c r="N17" s="1"/>
  <c r="O17" s="1"/>
  <c r="P17" s="1"/>
  <c r="Q17" s="1"/>
  <c r="R17" s="1"/>
  <c r="S17" s="1"/>
  <c r="U17"/>
  <c r="V17" s="1"/>
  <c r="W17" s="1"/>
  <c r="X17" s="1"/>
  <c r="Z17"/>
  <c r="AA17" s="1"/>
  <c r="AB17" s="1"/>
  <c r="AC17" s="1"/>
  <c r="AD17" s="1"/>
  <c r="AE17" s="1"/>
  <c r="AF17" s="1"/>
  <c r="AG17" s="1"/>
  <c r="AH17" s="1"/>
  <c r="AI17" s="1"/>
  <c r="AJ17" s="1"/>
  <c r="AK17" s="1"/>
  <c r="AL17" s="1"/>
  <c r="AM17" s="1"/>
  <c r="AN17" s="1"/>
  <c r="AQ17"/>
  <c r="AR17"/>
  <c r="AS17" s="1"/>
  <c r="AT17" s="1"/>
  <c r="AU17" s="1"/>
  <c r="AV17" s="1"/>
  <c r="AW17" s="1"/>
  <c r="AX17" s="1"/>
  <c r="AY17" s="1"/>
  <c r="AZ17" s="1"/>
  <c r="BA17" s="1"/>
  <c r="BI18"/>
  <c r="BI19"/>
  <c r="BI20"/>
  <c r="BI21"/>
  <c r="C22"/>
  <c r="D22"/>
  <c r="E22" s="1"/>
  <c r="F22" s="1"/>
  <c r="G22" s="1"/>
  <c r="H22" s="1"/>
  <c r="I22" s="1"/>
  <c r="J22" s="1"/>
  <c r="K22" s="1"/>
  <c r="L22" s="1"/>
  <c r="M22" s="1"/>
  <c r="N22" s="1"/>
  <c r="O22" s="1"/>
  <c r="Q22"/>
  <c r="R22" s="1"/>
  <c r="T22"/>
  <c r="V22"/>
  <c r="W22"/>
  <c r="X22" s="1"/>
  <c r="Y22" s="1"/>
  <c r="Z22" s="1"/>
  <c r="AA22" s="1"/>
  <c r="AB22" s="1"/>
  <c r="AF22"/>
  <c r="AG22" s="1"/>
  <c r="AH22" s="1"/>
  <c r="AI22" s="1"/>
  <c r="AJ22" s="1"/>
  <c r="AK22" s="1"/>
  <c r="AL22" s="1"/>
  <c r="AM22" s="1"/>
  <c r="AN22" s="1"/>
  <c r="AO22" s="1"/>
  <c r="AS22"/>
  <c r="AT22" s="1"/>
  <c r="AU22" s="1"/>
  <c r="AX22"/>
  <c r="AY22"/>
  <c r="AZ22" s="1"/>
  <c r="BA22" s="1"/>
  <c r="BB23"/>
  <c r="BC23"/>
  <c r="BD23"/>
  <c r="BE23"/>
  <c r="BF23"/>
  <c r="BG23"/>
  <c r="BH23"/>
  <c r="BI23"/>
  <c r="C15" i="1"/>
  <c r="D15" s="1"/>
  <c r="G15"/>
  <c r="H15"/>
  <c r="I15"/>
  <c r="J15"/>
  <c r="K15"/>
  <c r="L15" s="1"/>
  <c r="P15"/>
  <c r="Q15" s="1"/>
  <c r="T15"/>
  <c r="X15"/>
  <c r="AB15"/>
  <c r="AK15"/>
  <c r="AO15"/>
  <c r="B16"/>
  <c r="C16"/>
  <c r="F16"/>
  <c r="G16"/>
  <c r="H16"/>
  <c r="I16"/>
  <c r="K16"/>
  <c r="O16"/>
  <c r="P16"/>
  <c r="T16"/>
  <c r="U15" s="1"/>
  <c r="U16" s="1"/>
  <c r="V15" s="1"/>
  <c r="V16" s="1"/>
  <c r="X16"/>
  <c r="Y15" s="1"/>
  <c r="Y16" s="1"/>
  <c r="Z15" s="1"/>
  <c r="Z16" s="1"/>
  <c r="AB16"/>
  <c r="AC15" s="1"/>
  <c r="AC16" s="1"/>
  <c r="AD15" s="1"/>
  <c r="AD16" s="1"/>
  <c r="AE15" s="1"/>
  <c r="AF16"/>
  <c r="AG15" s="1"/>
  <c r="AG16" s="1"/>
  <c r="AH15" s="1"/>
  <c r="AH16" s="1"/>
  <c r="AI15" s="1"/>
  <c r="AI16" s="1"/>
  <c r="AK16"/>
  <c r="AL15" s="1"/>
  <c r="AL16" s="1"/>
  <c r="AM15" s="1"/>
  <c r="AM16" s="1"/>
  <c r="AN15" s="1"/>
  <c r="AO16"/>
  <c r="AP15" s="1"/>
  <c r="AP16" s="1"/>
  <c r="AQ15" s="1"/>
  <c r="AQ16" s="1"/>
  <c r="AR15" s="1"/>
  <c r="AS16"/>
  <c r="AT15" s="1"/>
  <c r="AT16" s="1"/>
  <c r="AU15" s="1"/>
  <c r="AU16" s="1"/>
  <c r="AV15" s="1"/>
  <c r="AV16" s="1"/>
  <c r="AW15" s="1"/>
  <c r="AX16"/>
  <c r="AY15" s="1"/>
  <c r="AY16" s="1"/>
  <c r="AZ15" s="1"/>
  <c r="AZ16" s="1"/>
  <c r="BI18"/>
  <c r="BI19"/>
  <c r="BI20"/>
  <c r="BI21"/>
  <c r="BB23"/>
  <c r="BC23"/>
  <c r="BD23"/>
  <c r="BE23"/>
  <c r="BF23"/>
  <c r="BG23"/>
  <c r="BH23"/>
  <c r="BI23"/>
  <c r="O82" i="4"/>
  <c r="O80"/>
  <c r="J84"/>
  <c r="O81"/>
  <c r="BV85"/>
  <c r="BV88" s="1"/>
  <c r="K85"/>
  <c r="K88" s="1"/>
  <c r="M85"/>
  <c r="M88" s="1"/>
  <c r="H85"/>
  <c r="H88" s="1"/>
  <c r="L85"/>
  <c r="L88" s="1"/>
  <c r="N85"/>
  <c r="N88" s="1"/>
  <c r="CU88"/>
  <c r="O29"/>
  <c r="BZ88"/>
  <c r="DE88"/>
  <c r="CK88"/>
  <c r="DO88"/>
  <c r="N43" i="3"/>
  <c r="N62" i="4"/>
  <c r="N63"/>
  <c r="I27"/>
  <c r="I63" s="1"/>
  <c r="J52"/>
  <c r="J62" s="1"/>
  <c r="O70"/>
  <c r="I84"/>
  <c r="I85" s="1"/>
  <c r="J27"/>
  <c r="H62"/>
  <c r="H63" s="1"/>
  <c r="O14"/>
  <c r="O16"/>
  <c r="O18"/>
  <c r="O20"/>
  <c r="O22"/>
  <c r="BY63"/>
  <c r="CA63"/>
  <c r="CC63"/>
  <c r="CC87" s="1"/>
  <c r="CE63"/>
  <c r="CG63"/>
  <c r="CG87"/>
  <c r="CI63"/>
  <c r="CK63"/>
  <c r="CK86" s="1"/>
  <c r="CK89" s="1"/>
  <c r="CM63"/>
  <c r="CO63"/>
  <c r="CO68"/>
  <c r="CO70" s="1"/>
  <c r="CO85" s="1"/>
  <c r="CQ63"/>
  <c r="CQ87"/>
  <c r="CS63"/>
  <c r="CU63"/>
  <c r="CU87" s="1"/>
  <c r="CW63"/>
  <c r="CY63"/>
  <c r="CY87"/>
  <c r="DA63"/>
  <c r="DC63"/>
  <c r="DC68"/>
  <c r="DC70" s="1"/>
  <c r="DC85" s="1"/>
  <c r="DE63"/>
  <c r="DG63"/>
  <c r="DG68"/>
  <c r="DG70" s="1"/>
  <c r="DG85" s="1"/>
  <c r="DI63"/>
  <c r="DK63"/>
  <c r="DK87" s="1"/>
  <c r="DM63"/>
  <c r="DM87" s="1"/>
  <c r="DO63"/>
  <c r="DO87" s="1"/>
  <c r="DQ63"/>
  <c r="DS63"/>
  <c r="DS87"/>
  <c r="DU63"/>
  <c r="BZ63"/>
  <c r="CB63"/>
  <c r="CB68"/>
  <c r="CB70" s="1"/>
  <c r="CB85" s="1"/>
  <c r="CD63"/>
  <c r="CD87"/>
  <c r="CF63"/>
  <c r="CF87"/>
  <c r="CH63"/>
  <c r="CH87"/>
  <c r="CJ63"/>
  <c r="CJ87"/>
  <c r="CL63"/>
  <c r="CN63"/>
  <c r="CN68" s="1"/>
  <c r="CN70" s="1"/>
  <c r="CN85" s="1"/>
  <c r="CP63"/>
  <c r="CR63"/>
  <c r="CR68"/>
  <c r="CR70" s="1"/>
  <c r="CR85" s="1"/>
  <c r="CT63"/>
  <c r="CV63"/>
  <c r="CV87" s="1"/>
  <c r="CX63"/>
  <c r="CX87" s="1"/>
  <c r="CZ63"/>
  <c r="CZ87" s="1"/>
  <c r="DB63"/>
  <c r="DD63"/>
  <c r="DD87"/>
  <c r="DF63"/>
  <c r="DH63"/>
  <c r="DJ63"/>
  <c r="DL63"/>
  <c r="DL68" s="1"/>
  <c r="DL70" s="1"/>
  <c r="DL85" s="1"/>
  <c r="DN63"/>
  <c r="DP63"/>
  <c r="DP68"/>
  <c r="DP70" s="1"/>
  <c r="DP85" s="1"/>
  <c r="DR63"/>
  <c r="DT63"/>
  <c r="DT87" s="1"/>
  <c r="DV63"/>
  <c r="BZ87"/>
  <c r="BZ86"/>
  <c r="BZ89" s="1"/>
  <c r="CB87"/>
  <c r="CL87"/>
  <c r="CL68"/>
  <c r="CN87"/>
  <c r="CP87"/>
  <c r="CP68"/>
  <c r="CP70"/>
  <c r="CP85" s="1"/>
  <c r="CR87"/>
  <c r="CT87"/>
  <c r="CT68"/>
  <c r="CT70" s="1"/>
  <c r="CT85" s="1"/>
  <c r="CZ68"/>
  <c r="DB68"/>
  <c r="DB87"/>
  <c r="DD68"/>
  <c r="DF68"/>
  <c r="DF70"/>
  <c r="DF85" s="1"/>
  <c r="DF87"/>
  <c r="DH68"/>
  <c r="DH70"/>
  <c r="DH85" s="1"/>
  <c r="DH87"/>
  <c r="DJ68"/>
  <c r="DJ70"/>
  <c r="DJ85" s="1"/>
  <c r="DJ87"/>
  <c r="DN68"/>
  <c r="DN70"/>
  <c r="DN85" s="1"/>
  <c r="DN87"/>
  <c r="DP87"/>
  <c r="DR87"/>
  <c r="DR68"/>
  <c r="DR70" s="1"/>
  <c r="DR85" s="1"/>
  <c r="DT68"/>
  <c r="DT70" s="1"/>
  <c r="DT85" s="1"/>
  <c r="DV87"/>
  <c r="DV68"/>
  <c r="DV70" s="1"/>
  <c r="DV85" s="1"/>
  <c r="BY87"/>
  <c r="CA86"/>
  <c r="CA89" s="1"/>
  <c r="CA87"/>
  <c r="CC68"/>
  <c r="CC70" s="1"/>
  <c r="CC85" s="1"/>
  <c r="CE87"/>
  <c r="CE68"/>
  <c r="CG68"/>
  <c r="CG70"/>
  <c r="CG85" s="1"/>
  <c r="CI68"/>
  <c r="CI87"/>
  <c r="CM68"/>
  <c r="CM70" s="1"/>
  <c r="CM85" s="1"/>
  <c r="CM87"/>
  <c r="CO87"/>
  <c r="CS87"/>
  <c r="CS68"/>
  <c r="CU86"/>
  <c r="CU89"/>
  <c r="CW87"/>
  <c r="CW68"/>
  <c r="CY68"/>
  <c r="DA68"/>
  <c r="DA70" s="1"/>
  <c r="DA85" s="1"/>
  <c r="DA87"/>
  <c r="DC87"/>
  <c r="DE87"/>
  <c r="DE86"/>
  <c r="DE89" s="1"/>
  <c r="DG87"/>
  <c r="DI68"/>
  <c r="DI70"/>
  <c r="DI85" s="1"/>
  <c r="DI87"/>
  <c r="DQ68"/>
  <c r="DQ70"/>
  <c r="DQ85" s="1"/>
  <c r="DQ87"/>
  <c r="DS68"/>
  <c r="DS70"/>
  <c r="DS85" s="1"/>
  <c r="DU68"/>
  <c r="DU70" s="1"/>
  <c r="DU85" s="1"/>
  <c r="DU87"/>
  <c r="CS70"/>
  <c r="CS85" s="1"/>
  <c r="CZ70"/>
  <c r="CZ85" s="1"/>
  <c r="DB70"/>
  <c r="DB85" s="1"/>
  <c r="DD70"/>
  <c r="DD85" s="1"/>
  <c r="CE70"/>
  <c r="CE85" s="1"/>
  <c r="CI70"/>
  <c r="CI85" s="1"/>
  <c r="CL70"/>
  <c r="CL85" s="1"/>
  <c r="CW70"/>
  <c r="CW85"/>
  <c r="CY70"/>
  <c r="CY85"/>
  <c r="CY86" s="1"/>
  <c r="CY89" s="1"/>
  <c r="DO86"/>
  <c r="DO89"/>
  <c r="DM68"/>
  <c r="DM70"/>
  <c r="DM85" s="1"/>
  <c r="CQ68"/>
  <c r="CQ70" s="1"/>
  <c r="CQ85" s="1"/>
  <c r="CV68"/>
  <c r="CV70"/>
  <c r="CV85" s="1"/>
  <c r="CH68"/>
  <c r="CH70" s="1"/>
  <c r="CH85" s="1"/>
  <c r="CD68"/>
  <c r="CD70"/>
  <c r="CD85" s="1"/>
  <c r="CK87"/>
  <c r="DK68"/>
  <c r="DK70"/>
  <c r="DK85" s="1"/>
  <c r="CX68"/>
  <c r="CX70" s="1"/>
  <c r="CX85" s="1"/>
  <c r="CJ68"/>
  <c r="CJ70"/>
  <c r="CJ85" s="1"/>
  <c r="CF68"/>
  <c r="CF70" s="1"/>
  <c r="CF85" s="1"/>
  <c r="D43" i="3"/>
  <c r="B43"/>
  <c r="L43"/>
  <c r="CW86" i="4"/>
  <c r="CW89"/>
  <c r="CW88"/>
  <c r="W86"/>
  <c r="W89"/>
  <c r="W87"/>
  <c r="Y86"/>
  <c r="Y89" s="1"/>
  <c r="Y87"/>
  <c r="AA63"/>
  <c r="AA68" s="1"/>
  <c r="AA70" s="1"/>
  <c r="AA85" s="1"/>
  <c r="AC63"/>
  <c r="AE63"/>
  <c r="AE68" s="1"/>
  <c r="AE70" s="1"/>
  <c r="AE85" s="1"/>
  <c r="AG63"/>
  <c r="AG87" s="1"/>
  <c r="AI68"/>
  <c r="AI70" s="1"/>
  <c r="AI85" s="1"/>
  <c r="AI63"/>
  <c r="AI87"/>
  <c r="AK63"/>
  <c r="AK87"/>
  <c r="AM63"/>
  <c r="AM68" s="1"/>
  <c r="AM70" s="1"/>
  <c r="AM85" s="1"/>
  <c r="AO63"/>
  <c r="AO87" s="1"/>
  <c r="AQ63"/>
  <c r="AQ87" s="1"/>
  <c r="AQ68"/>
  <c r="AQ70" s="1"/>
  <c r="AQ85" s="1"/>
  <c r="AS63"/>
  <c r="AS87"/>
  <c r="AS68"/>
  <c r="AS70"/>
  <c r="AS85" s="1"/>
  <c r="AU63"/>
  <c r="AU87" s="1"/>
  <c r="AW63"/>
  <c r="AW87" s="1"/>
  <c r="AW68"/>
  <c r="AW70" s="1"/>
  <c r="AW85" s="1"/>
  <c r="AY63"/>
  <c r="AY87"/>
  <c r="BA63"/>
  <c r="BA87"/>
  <c r="BA68"/>
  <c r="BA70"/>
  <c r="BA85" s="1"/>
  <c r="BC63"/>
  <c r="BC87" s="1"/>
  <c r="BE63"/>
  <c r="BE87" s="1"/>
  <c r="BE68"/>
  <c r="BE70" s="1"/>
  <c r="BE85" s="1"/>
  <c r="BG63"/>
  <c r="BG87"/>
  <c r="BG68"/>
  <c r="BG70"/>
  <c r="BG85" s="1"/>
  <c r="BI63"/>
  <c r="BI87" s="1"/>
  <c r="BI68"/>
  <c r="BI70" s="1"/>
  <c r="BI85" s="1"/>
  <c r="BK63"/>
  <c r="BK87"/>
  <c r="BK68"/>
  <c r="BK70"/>
  <c r="BK85" s="1"/>
  <c r="BM63"/>
  <c r="BM87" s="1"/>
  <c r="BM68"/>
  <c r="BM70" s="1"/>
  <c r="BM85" s="1"/>
  <c r="BO63"/>
  <c r="BO87"/>
  <c r="BQ63"/>
  <c r="BQ87"/>
  <c r="BQ68"/>
  <c r="BQ70"/>
  <c r="BQ85" s="1"/>
  <c r="BS63"/>
  <c r="BS87" s="1"/>
  <c r="BS68"/>
  <c r="BS70" s="1"/>
  <c r="BS85" s="1"/>
  <c r="BU63"/>
  <c r="BU87"/>
  <c r="BU68"/>
  <c r="BU70"/>
  <c r="BU85" s="1"/>
  <c r="AD68"/>
  <c r="AF68"/>
  <c r="AF70" s="1"/>
  <c r="AF85" s="1"/>
  <c r="I87"/>
  <c r="X87"/>
  <c r="X86"/>
  <c r="X89" s="1"/>
  <c r="Z86"/>
  <c r="Z89" s="1"/>
  <c r="Z87"/>
  <c r="AL63"/>
  <c r="AL87" s="1"/>
  <c r="AL68"/>
  <c r="AN63"/>
  <c r="AN87"/>
  <c r="AN68"/>
  <c r="AN70"/>
  <c r="AN85" s="1"/>
  <c r="AP63"/>
  <c r="AP87" s="1"/>
  <c r="AP68"/>
  <c r="AP70" s="1"/>
  <c r="AP85" s="1"/>
  <c r="AR63"/>
  <c r="AR87"/>
  <c r="AR68"/>
  <c r="AR70"/>
  <c r="AR85" s="1"/>
  <c r="AT86"/>
  <c r="AT89"/>
  <c r="AT87"/>
  <c r="BD86"/>
  <c r="BD89" s="1"/>
  <c r="BD87"/>
  <c r="BF63"/>
  <c r="BF87"/>
  <c r="BF68"/>
  <c r="BF70" s="1"/>
  <c r="BF85" s="1"/>
  <c r="BH63"/>
  <c r="BH87" s="1"/>
  <c r="BH68"/>
  <c r="BH70" s="1"/>
  <c r="BH85" s="1"/>
  <c r="BJ63"/>
  <c r="BJ87"/>
  <c r="BJ68"/>
  <c r="BJ70"/>
  <c r="BJ85" s="1"/>
  <c r="BL63"/>
  <c r="BL87"/>
  <c r="BP63"/>
  <c r="BP87" s="1"/>
  <c r="BR63"/>
  <c r="BR87" s="1"/>
  <c r="BR68"/>
  <c r="BR70" s="1"/>
  <c r="BR85" s="1"/>
  <c r="BT63"/>
  <c r="BT87" s="1"/>
  <c r="BT68"/>
  <c r="BT70" s="1"/>
  <c r="BT85" s="1"/>
  <c r="BT88" s="1"/>
  <c r="AD70"/>
  <c r="AD85" s="1"/>
  <c r="AL70"/>
  <c r="AL85" s="1"/>
  <c r="O52"/>
  <c r="O62"/>
  <c r="DL87"/>
  <c r="P63"/>
  <c r="P87" s="1"/>
  <c r="S62"/>
  <c r="S63" s="1"/>
  <c r="BV63"/>
  <c r="BV86" s="1"/>
  <c r="BV89" s="1"/>
  <c r="G62"/>
  <c r="DX62"/>
  <c r="P86"/>
  <c r="P89"/>
  <c r="V86"/>
  <c r="V89" s="1"/>
  <c r="V87"/>
  <c r="BV87"/>
  <c r="BX86"/>
  <c r="BX89"/>
  <c r="BX87"/>
  <c r="Q87"/>
  <c r="Q86"/>
  <c r="Q89"/>
  <c r="R87"/>
  <c r="R86"/>
  <c r="R89" s="1"/>
  <c r="T86"/>
  <c r="T89" s="1"/>
  <c r="T87"/>
  <c r="U87"/>
  <c r="U86"/>
  <c r="U89" s="1"/>
  <c r="BW87"/>
  <c r="DW86"/>
  <c r="DW89"/>
  <c r="DW87"/>
  <c r="CY88"/>
  <c r="N87"/>
  <c r="N86"/>
  <c r="L87"/>
  <c r="L86"/>
  <c r="C86"/>
  <c r="C87"/>
  <c r="E87"/>
  <c r="E86"/>
  <c r="D87"/>
  <c r="D86"/>
  <c r="DX27"/>
  <c r="AC87"/>
  <c r="G63"/>
  <c r="BP68"/>
  <c r="BP70"/>
  <c r="BP85" s="1"/>
  <c r="BL68"/>
  <c r="BL70" s="1"/>
  <c r="BL85" s="1"/>
  <c r="BO68"/>
  <c r="BO70" s="1"/>
  <c r="BO85" s="1"/>
  <c r="BC68"/>
  <c r="BC70"/>
  <c r="BC85" s="1"/>
  <c r="AY68"/>
  <c r="AY70" s="1"/>
  <c r="AY85" s="1"/>
  <c r="AU68"/>
  <c r="AU70"/>
  <c r="AU85" s="1"/>
  <c r="AO68"/>
  <c r="AO70" s="1"/>
  <c r="AO85" s="1"/>
  <c r="AK68"/>
  <c r="AK70"/>
  <c r="AK85" s="1"/>
  <c r="AG68"/>
  <c r="AG70" s="1"/>
  <c r="AG85" s="1"/>
  <c r="AC68"/>
  <c r="AC70"/>
  <c r="AC85" s="1"/>
  <c r="G86"/>
  <c r="DX63"/>
  <c r="G87"/>
  <c r="AG88" l="1"/>
  <c r="AG86"/>
  <c r="AG89" s="1"/>
  <c r="AU86"/>
  <c r="AU89" s="1"/>
  <c r="AU88"/>
  <c r="BL88"/>
  <c r="BL86"/>
  <c r="BL89" s="1"/>
  <c r="AL88"/>
  <c r="AL86"/>
  <c r="AL89" s="1"/>
  <c r="BR88"/>
  <c r="BR86"/>
  <c r="BR89" s="1"/>
  <c r="AF88"/>
  <c r="AF86"/>
  <c r="AF89" s="1"/>
  <c r="BS86"/>
  <c r="BS89" s="1"/>
  <c r="BS88"/>
  <c r="BM86"/>
  <c r="BM89" s="1"/>
  <c r="BM88"/>
  <c r="BK86"/>
  <c r="BK89" s="1"/>
  <c r="BK88"/>
  <c r="BE86"/>
  <c r="BE89" s="1"/>
  <c r="BE88"/>
  <c r="AE86"/>
  <c r="AE89" s="1"/>
  <c r="AE88"/>
  <c r="AK86"/>
  <c r="AK89" s="1"/>
  <c r="AK88"/>
  <c r="AO86"/>
  <c r="AO89" s="1"/>
  <c r="AO88"/>
  <c r="BC86"/>
  <c r="BC89" s="1"/>
  <c r="BC88"/>
  <c r="BO86"/>
  <c r="BO89" s="1"/>
  <c r="BO88"/>
  <c r="BP88"/>
  <c r="BP86"/>
  <c r="BP89" s="1"/>
  <c r="S86"/>
  <c r="S89" s="1"/>
  <c r="S87"/>
  <c r="AD86"/>
  <c r="AD89" s="1"/>
  <c r="AD88"/>
  <c r="BJ88"/>
  <c r="BJ86"/>
  <c r="BJ89" s="1"/>
  <c r="BH86"/>
  <c r="BH89" s="1"/>
  <c r="BH88"/>
  <c r="BF88"/>
  <c r="BF86"/>
  <c r="BF89" s="1"/>
  <c r="AR88"/>
  <c r="AR86"/>
  <c r="AR89" s="1"/>
  <c r="AP86"/>
  <c r="AP89" s="1"/>
  <c r="AP88"/>
  <c r="AN86"/>
  <c r="AN89" s="1"/>
  <c r="AN88"/>
  <c r="BA86"/>
  <c r="BA89" s="1"/>
  <c r="BA88"/>
  <c r="AW86"/>
  <c r="AW89" s="1"/>
  <c r="AW88"/>
  <c r="AM86"/>
  <c r="AM89" s="1"/>
  <c r="AM88"/>
  <c r="CJ86"/>
  <c r="CJ89" s="1"/>
  <c r="CJ88"/>
  <c r="CX88"/>
  <c r="CX86"/>
  <c r="CX89" s="1"/>
  <c r="CD86"/>
  <c r="CD89" s="1"/>
  <c r="CD88"/>
  <c r="CH86"/>
  <c r="CH89" s="1"/>
  <c r="CH88"/>
  <c r="DM86"/>
  <c r="DM89" s="1"/>
  <c r="DM88"/>
  <c r="CL88"/>
  <c r="CL86"/>
  <c r="CL89" s="1"/>
  <c r="CE86"/>
  <c r="CE89" s="1"/>
  <c r="CE88"/>
  <c r="DB88"/>
  <c r="DB86"/>
  <c r="DB89" s="1"/>
  <c r="CS88"/>
  <c r="CS86"/>
  <c r="CS89" s="1"/>
  <c r="DU86"/>
  <c r="DU89" s="1"/>
  <c r="DU88"/>
  <c r="DQ88"/>
  <c r="DQ86"/>
  <c r="DQ89" s="1"/>
  <c r="DA86"/>
  <c r="DA89" s="1"/>
  <c r="DA88"/>
  <c r="CM86"/>
  <c r="CM89" s="1"/>
  <c r="CM88"/>
  <c r="DR86"/>
  <c r="DR89" s="1"/>
  <c r="DR88"/>
  <c r="DN86"/>
  <c r="DN89" s="1"/>
  <c r="DN88"/>
  <c r="DH86"/>
  <c r="DH89" s="1"/>
  <c r="DH88"/>
  <c r="CP86"/>
  <c r="CP89" s="1"/>
  <c r="CP88"/>
  <c r="DP88"/>
  <c r="DP86"/>
  <c r="DP89" s="1"/>
  <c r="CR86"/>
  <c r="CR89" s="1"/>
  <c r="CR88"/>
  <c r="DG86"/>
  <c r="DG89" s="1"/>
  <c r="DG88"/>
  <c r="R15" i="1"/>
  <c r="Q16"/>
  <c r="D16"/>
  <c r="E15"/>
  <c r="E16" s="1"/>
  <c r="R15" i="2"/>
  <c r="R16" s="1"/>
  <c r="Q16"/>
  <c r="J63" i="4"/>
  <c r="AC86"/>
  <c r="AC89" s="1"/>
  <c r="AC88"/>
  <c r="AY88"/>
  <c r="AY86"/>
  <c r="AY89" s="1"/>
  <c r="BU86"/>
  <c r="BU89" s="1"/>
  <c r="BU88"/>
  <c r="BQ86"/>
  <c r="BQ89" s="1"/>
  <c r="BQ88"/>
  <c r="BI86"/>
  <c r="BI89" s="1"/>
  <c r="BI88"/>
  <c r="BG86"/>
  <c r="BG89" s="1"/>
  <c r="BG88"/>
  <c r="AS88"/>
  <c r="AS86"/>
  <c r="AS89" s="1"/>
  <c r="AQ86"/>
  <c r="AQ89" s="1"/>
  <c r="AQ88"/>
  <c r="AI86"/>
  <c r="AI89" s="1"/>
  <c r="AI88"/>
  <c r="AA86"/>
  <c r="AA89" s="1"/>
  <c r="AA88"/>
  <c r="CF86"/>
  <c r="CF89" s="1"/>
  <c r="CF88"/>
  <c r="DK88"/>
  <c r="DK86"/>
  <c r="DK89" s="1"/>
  <c r="CV86"/>
  <c r="CV89" s="1"/>
  <c r="CV88"/>
  <c r="CQ88"/>
  <c r="CQ86"/>
  <c r="CQ89" s="1"/>
  <c r="CI86"/>
  <c r="CI89" s="1"/>
  <c r="CI88"/>
  <c r="DD86"/>
  <c r="DD89" s="1"/>
  <c r="DD88"/>
  <c r="CZ88"/>
  <c r="CZ86"/>
  <c r="CZ89" s="1"/>
  <c r="DS86"/>
  <c r="DS89" s="1"/>
  <c r="DS88"/>
  <c r="DI88"/>
  <c r="DI86"/>
  <c r="DI89" s="1"/>
  <c r="CG88"/>
  <c r="CG86"/>
  <c r="CG89" s="1"/>
  <c r="CC86"/>
  <c r="CC89" s="1"/>
  <c r="CC88"/>
  <c r="DV88"/>
  <c r="DV86"/>
  <c r="DV89" s="1"/>
  <c r="DT86"/>
  <c r="DT89" s="1"/>
  <c r="DT88"/>
  <c r="DJ86"/>
  <c r="DJ89" s="1"/>
  <c r="DJ88"/>
  <c r="DF86"/>
  <c r="DF89" s="1"/>
  <c r="DF88"/>
  <c r="CT88"/>
  <c r="CT86"/>
  <c r="CT89" s="1"/>
  <c r="DL86"/>
  <c r="DL89" s="1"/>
  <c r="DL88"/>
  <c r="CN86"/>
  <c r="CN89" s="1"/>
  <c r="CN88"/>
  <c r="CB86"/>
  <c r="CB89" s="1"/>
  <c r="CB88"/>
  <c r="DC86"/>
  <c r="DC89" s="1"/>
  <c r="DC88"/>
  <c r="CO86"/>
  <c r="CO89" s="1"/>
  <c r="CO88"/>
  <c r="H87"/>
  <c r="H86"/>
  <c r="I88"/>
  <c r="I86"/>
  <c r="M15" i="1"/>
  <c r="L16"/>
  <c r="AO15" i="2"/>
  <c r="AO17"/>
  <c r="BT86" i="4"/>
  <c r="BT89" s="1"/>
  <c r="AM87"/>
  <c r="AE87"/>
  <c r="AA87"/>
  <c r="H83" i="5"/>
  <c r="H81"/>
  <c r="H79"/>
  <c r="H77"/>
  <c r="H73"/>
  <c r="H71"/>
  <c r="BQ65"/>
  <c r="BO65"/>
  <c r="BB65"/>
  <c r="AP65"/>
  <c r="AC65"/>
  <c r="I75"/>
  <c r="I74" s="1"/>
  <c r="H74" s="1"/>
  <c r="H70"/>
  <c r="BP65"/>
  <c r="BC65"/>
  <c r="AQ65"/>
  <c r="AO65"/>
  <c r="AB65"/>
  <c r="H69"/>
  <c r="H67"/>
  <c r="I66"/>
  <c r="I65" s="1"/>
  <c r="J65"/>
  <c r="I64"/>
  <c r="H64" s="1"/>
  <c r="H63"/>
  <c r="I62"/>
  <c r="H62" s="1"/>
  <c r="H61"/>
  <c r="I60"/>
  <c r="H60" s="1"/>
  <c r="I58"/>
  <c r="H58" s="1"/>
  <c r="I54"/>
  <c r="H54" s="1"/>
  <c r="H53"/>
  <c r="I52"/>
  <c r="H52" s="1"/>
  <c r="H51"/>
  <c r="I50"/>
  <c r="H50" s="1"/>
  <c r="H49"/>
  <c r="I48"/>
  <c r="H48" s="1"/>
  <c r="I46"/>
  <c r="H46" s="1"/>
  <c r="BQ32"/>
  <c r="BO32"/>
  <c r="BB32"/>
  <c r="AP32"/>
  <c r="AP90" s="1"/>
  <c r="P95" s="1"/>
  <c r="AC32"/>
  <c r="J32"/>
  <c r="I57"/>
  <c r="I56" s="1"/>
  <c r="H56" s="1"/>
  <c r="BP32"/>
  <c r="BP90" s="1"/>
  <c r="P92" s="1"/>
  <c r="BC32"/>
  <c r="AQ32"/>
  <c r="AO32"/>
  <c r="AB32"/>
  <c r="I45"/>
  <c r="H45" s="1"/>
  <c r="H44"/>
  <c r="I43"/>
  <c r="H43" s="1"/>
  <c r="H42"/>
  <c r="I40"/>
  <c r="H40" s="1"/>
  <c r="H39"/>
  <c r="I38"/>
  <c r="H38" s="1"/>
  <c r="H37"/>
  <c r="I36"/>
  <c r="H36" s="1"/>
  <c r="H35"/>
  <c r="I34"/>
  <c r="H34" s="1"/>
  <c r="I31"/>
  <c r="H31" s="1"/>
  <c r="H30"/>
  <c r="I29"/>
  <c r="H29" s="1"/>
  <c r="H28"/>
  <c r="I27"/>
  <c r="H27" s="1"/>
  <c r="I24"/>
  <c r="H24" s="1"/>
  <c r="I33"/>
  <c r="I32" s="1"/>
  <c r="J21"/>
  <c r="H22"/>
  <c r="BR7"/>
  <c r="BQ10"/>
  <c r="BQ8" s="1"/>
  <c r="BQ90" s="1"/>
  <c r="Q92" s="1"/>
  <c r="BQ12"/>
  <c r="AR7"/>
  <c r="AQ10"/>
  <c r="AQ12"/>
  <c r="AQ8" s="1"/>
  <c r="AQ90" s="1"/>
  <c r="Q95" s="1"/>
  <c r="H20"/>
  <c r="I19"/>
  <c r="H19" s="1"/>
  <c r="I17"/>
  <c r="H17" s="1"/>
  <c r="I15"/>
  <c r="H15" s="1"/>
  <c r="H12"/>
  <c r="H10"/>
  <c r="AO8"/>
  <c r="AO90" s="1"/>
  <c r="O95" s="1"/>
  <c r="AB8"/>
  <c r="AB90" s="1"/>
  <c r="O94" s="1"/>
  <c r="I8"/>
  <c r="AB62" i="4"/>
  <c r="BW85"/>
  <c r="K63"/>
  <c r="M63"/>
  <c r="AJ63"/>
  <c r="AX63"/>
  <c r="AZ63"/>
  <c r="BN63"/>
  <c r="BD7" i="5"/>
  <c r="BC9"/>
  <c r="BC11"/>
  <c r="AD7"/>
  <c r="AC9"/>
  <c r="AC11"/>
  <c r="AC13"/>
  <c r="BO8"/>
  <c r="BO90" s="1"/>
  <c r="O92" s="1"/>
  <c r="BB8"/>
  <c r="BB90" s="1"/>
  <c r="O91" s="1"/>
  <c r="J8"/>
  <c r="AV62" i="4"/>
  <c r="BY85"/>
  <c r="BY88" s="1"/>
  <c r="O17"/>
  <c r="O27" s="1"/>
  <c r="O63" s="1"/>
  <c r="AH61"/>
  <c r="BB61"/>
  <c r="J85"/>
  <c r="J88" s="1"/>
  <c r="J86" l="1"/>
  <c r="J87"/>
  <c r="H33" i="5"/>
  <c r="I21"/>
  <c r="H65"/>
  <c r="BB62" i="4"/>
  <c r="BB63" s="1"/>
  <c r="BB68"/>
  <c r="BB70" s="1"/>
  <c r="BB85" s="1"/>
  <c r="BB88" s="1"/>
  <c r="O87"/>
  <c r="O86"/>
  <c r="AV63"/>
  <c r="AV68"/>
  <c r="AV70" s="1"/>
  <c r="AV85" s="1"/>
  <c r="AV88" s="1"/>
  <c r="H8" i="5"/>
  <c r="J88"/>
  <c r="J90"/>
  <c r="BD10"/>
  <c r="BD12"/>
  <c r="BD14"/>
  <c r="BD16"/>
  <c r="BD18"/>
  <c r="BD20"/>
  <c r="BE7"/>
  <c r="BD9"/>
  <c r="BD11"/>
  <c r="BD13"/>
  <c r="BD15"/>
  <c r="BD17"/>
  <c r="BD19"/>
  <c r="BD23"/>
  <c r="BD25"/>
  <c r="BD26"/>
  <c r="BD28"/>
  <c r="BD30"/>
  <c r="BD33"/>
  <c r="BD35"/>
  <c r="BD37"/>
  <c r="BD39"/>
  <c r="BD42"/>
  <c r="BD44"/>
  <c r="BD22"/>
  <c r="BD24"/>
  <c r="BD27"/>
  <c r="BD29"/>
  <c r="BD31"/>
  <c r="BD34"/>
  <c r="BD36"/>
  <c r="BD38"/>
  <c r="BD40"/>
  <c r="BD41"/>
  <c r="BD43"/>
  <c r="BD47"/>
  <c r="BD49"/>
  <c r="BD51"/>
  <c r="BD53"/>
  <c r="BD55"/>
  <c r="BD57"/>
  <c r="BD59"/>
  <c r="BD61"/>
  <c r="BD63"/>
  <c r="BD67"/>
  <c r="BD45"/>
  <c r="BD46"/>
  <c r="BD48"/>
  <c r="BD50"/>
  <c r="BD52"/>
  <c r="BD54"/>
  <c r="BD58"/>
  <c r="BD60"/>
  <c r="BD62"/>
  <c r="BD64"/>
  <c r="BD66"/>
  <c r="BD68"/>
  <c r="BD69"/>
  <c r="BD71"/>
  <c r="BD73"/>
  <c r="BD75"/>
  <c r="BD77"/>
  <c r="BD79"/>
  <c r="BD81"/>
  <c r="BD83"/>
  <c r="BD70"/>
  <c r="BD72"/>
  <c r="BD76"/>
  <c r="BD78"/>
  <c r="BD80"/>
  <c r="BD82"/>
  <c r="AX87" i="4"/>
  <c r="AX68"/>
  <c r="AX70" s="1"/>
  <c r="AX85" s="1"/>
  <c r="AX88" s="1"/>
  <c r="M87"/>
  <c r="M86"/>
  <c r="BW88"/>
  <c r="BW86"/>
  <c r="BW89" s="1"/>
  <c r="I90" i="5"/>
  <c r="I88"/>
  <c r="I89" s="1"/>
  <c r="AR9"/>
  <c r="AR11"/>
  <c r="AS7"/>
  <c r="AR10"/>
  <c r="AR12"/>
  <c r="AR13"/>
  <c r="AR15"/>
  <c r="AR17"/>
  <c r="AR19"/>
  <c r="AR14"/>
  <c r="AR16"/>
  <c r="AR18"/>
  <c r="AR20"/>
  <c r="AR22"/>
  <c r="AR24"/>
  <c r="AR27"/>
  <c r="AR29"/>
  <c r="AR31"/>
  <c r="AR34"/>
  <c r="AR36"/>
  <c r="AR38"/>
  <c r="AR40"/>
  <c r="AR41"/>
  <c r="AR43"/>
  <c r="AR45"/>
  <c r="AR23"/>
  <c r="AR25"/>
  <c r="AR26"/>
  <c r="AR28"/>
  <c r="AR30"/>
  <c r="AR33"/>
  <c r="AR35"/>
  <c r="AR37"/>
  <c r="AR39"/>
  <c r="AR42"/>
  <c r="AR44"/>
  <c r="AR46"/>
  <c r="AR48"/>
  <c r="AR50"/>
  <c r="AR52"/>
  <c r="AR54"/>
  <c r="AR58"/>
  <c r="AR60"/>
  <c r="AR62"/>
  <c r="AR64"/>
  <c r="AR66"/>
  <c r="AR68"/>
  <c r="AR47"/>
  <c r="AR49"/>
  <c r="AR51"/>
  <c r="AR53"/>
  <c r="AR55"/>
  <c r="AR57"/>
  <c r="AR59"/>
  <c r="AR61"/>
  <c r="AR63"/>
  <c r="AR67"/>
  <c r="AR69"/>
  <c r="AR70"/>
  <c r="AR72"/>
  <c r="AR76"/>
  <c r="AR78"/>
  <c r="AR80"/>
  <c r="AR82"/>
  <c r="AR71"/>
  <c r="AR73"/>
  <c r="AR75"/>
  <c r="AR77"/>
  <c r="AR79"/>
  <c r="AR81"/>
  <c r="AR83"/>
  <c r="AD10"/>
  <c r="AD12"/>
  <c r="AD9"/>
  <c r="AD11"/>
  <c r="AD13"/>
  <c r="AD14"/>
  <c r="AD16"/>
  <c r="AD18"/>
  <c r="AD20"/>
  <c r="AE7"/>
  <c r="AD15"/>
  <c r="AD17"/>
  <c r="AD19"/>
  <c r="AD23"/>
  <c r="AD25"/>
  <c r="AD26"/>
  <c r="AD28"/>
  <c r="AD30"/>
  <c r="AD33"/>
  <c r="AD35"/>
  <c r="AD37"/>
  <c r="AD39"/>
  <c r="AD42"/>
  <c r="AD44"/>
  <c r="AD22"/>
  <c r="AD24"/>
  <c r="AD27"/>
  <c r="AD29"/>
  <c r="AD31"/>
  <c r="AD34"/>
  <c r="AD36"/>
  <c r="AD38"/>
  <c r="AD40"/>
  <c r="AD41"/>
  <c r="AD43"/>
  <c r="AD45"/>
  <c r="AD47"/>
  <c r="AD49"/>
  <c r="AD51"/>
  <c r="AD53"/>
  <c r="AD55"/>
  <c r="AD57"/>
  <c r="AD59"/>
  <c r="AD61"/>
  <c r="AD63"/>
  <c r="AD67"/>
  <c r="AD69"/>
  <c r="AD46"/>
  <c r="AD48"/>
  <c r="AD50"/>
  <c r="AD52"/>
  <c r="AD54"/>
  <c r="AD58"/>
  <c r="AD60"/>
  <c r="AD62"/>
  <c r="AD64"/>
  <c r="AD66"/>
  <c r="AD68"/>
  <c r="AD70"/>
  <c r="AD71"/>
  <c r="AD73"/>
  <c r="AD75"/>
  <c r="AD77"/>
  <c r="AD79"/>
  <c r="AD81"/>
  <c r="AD83"/>
  <c r="AD72"/>
  <c r="AD76"/>
  <c r="AD78"/>
  <c r="AD80"/>
  <c r="AD82"/>
  <c r="BN86" i="4"/>
  <c r="BN89" s="1"/>
  <c r="BN87"/>
  <c r="AZ87"/>
  <c r="AZ68"/>
  <c r="AZ70" s="1"/>
  <c r="AZ85" s="1"/>
  <c r="AZ88" s="1"/>
  <c r="AZ86"/>
  <c r="AZ89" s="1"/>
  <c r="AJ86"/>
  <c r="AJ89" s="1"/>
  <c r="AJ87"/>
  <c r="K87"/>
  <c r="K86"/>
  <c r="AB63"/>
  <c r="AB68"/>
  <c r="AB70" s="1"/>
  <c r="AB85" s="1"/>
  <c r="AB88" s="1"/>
  <c r="BR9" i="5"/>
  <c r="BR11"/>
  <c r="BS7"/>
  <c r="BR10"/>
  <c r="BR12"/>
  <c r="BR13"/>
  <c r="BR15"/>
  <c r="BR17"/>
  <c r="BR19"/>
  <c r="BR14"/>
  <c r="BR16"/>
  <c r="BR18"/>
  <c r="BR20"/>
  <c r="BR22"/>
  <c r="BR24"/>
  <c r="BR27"/>
  <c r="BR29"/>
  <c r="BR31"/>
  <c r="BR34"/>
  <c r="BR36"/>
  <c r="BR38"/>
  <c r="BR40"/>
  <c r="BR41"/>
  <c r="BR43"/>
  <c r="BR45"/>
  <c r="BR23"/>
  <c r="BR25"/>
  <c r="BR26"/>
  <c r="BR28"/>
  <c r="BR30"/>
  <c r="BR33"/>
  <c r="BR35"/>
  <c r="BR37"/>
  <c r="BR39"/>
  <c r="BR42"/>
  <c r="BR44"/>
  <c r="BR46"/>
  <c r="BR48"/>
  <c r="BR50"/>
  <c r="BR52"/>
  <c r="BR54"/>
  <c r="BR58"/>
  <c r="BR60"/>
  <c r="BR62"/>
  <c r="BR64"/>
  <c r="BR66"/>
  <c r="BR68"/>
  <c r="BR47"/>
  <c r="BR49"/>
  <c r="BR51"/>
  <c r="BR53"/>
  <c r="BR55"/>
  <c r="BR57"/>
  <c r="BR59"/>
  <c r="BR61"/>
  <c r="BR63"/>
  <c r="BR67"/>
  <c r="BR69"/>
  <c r="BR70"/>
  <c r="BR72"/>
  <c r="BR76"/>
  <c r="BR78"/>
  <c r="BR80"/>
  <c r="BR82"/>
  <c r="BR71"/>
  <c r="BR73"/>
  <c r="BR75"/>
  <c r="BR77"/>
  <c r="BR79"/>
  <c r="BR81"/>
  <c r="BR83"/>
  <c r="M16" i="1"/>
  <c r="N15"/>
  <c r="AC8" i="5"/>
  <c r="AC90" s="1"/>
  <c r="P94" s="1"/>
  <c r="AH62" i="4"/>
  <c r="AH63" s="1"/>
  <c r="BC8" i="5"/>
  <c r="BC90" s="1"/>
  <c r="P91" s="1"/>
  <c r="H21"/>
  <c r="H32"/>
  <c r="H57"/>
  <c r="H66"/>
  <c r="H75"/>
  <c r="BY86" i="4"/>
  <c r="BY89" s="1"/>
  <c r="AH87" l="1"/>
  <c r="AF7" i="5"/>
  <c r="AE9"/>
  <c r="AE11"/>
  <c r="AE13"/>
  <c r="AE15"/>
  <c r="AE17"/>
  <c r="AE19"/>
  <c r="AE10"/>
  <c r="AE12"/>
  <c r="AE14"/>
  <c r="AE16"/>
  <c r="AE18"/>
  <c r="AE20"/>
  <c r="AE22"/>
  <c r="AE24"/>
  <c r="AE27"/>
  <c r="AE29"/>
  <c r="AE31"/>
  <c r="AE34"/>
  <c r="AE36"/>
  <c r="AE38"/>
  <c r="AE40"/>
  <c r="AE41"/>
  <c r="AE43"/>
  <c r="AE45"/>
  <c r="AE23"/>
  <c r="AE25"/>
  <c r="AE26"/>
  <c r="AE28"/>
  <c r="AE30"/>
  <c r="AE33"/>
  <c r="AE35"/>
  <c r="AE37"/>
  <c r="AE39"/>
  <c r="AE42"/>
  <c r="AE44"/>
  <c r="AE46"/>
  <c r="AE48"/>
  <c r="AE50"/>
  <c r="AE52"/>
  <c r="AE54"/>
  <c r="AE58"/>
  <c r="AE60"/>
  <c r="AE62"/>
  <c r="AE64"/>
  <c r="AE66"/>
  <c r="AE68"/>
  <c r="AE47"/>
  <c r="AE49"/>
  <c r="AE51"/>
  <c r="AE53"/>
  <c r="AE55"/>
  <c r="AE57"/>
  <c r="AE59"/>
  <c r="AE61"/>
  <c r="AE63"/>
  <c r="AE67"/>
  <c r="AE69"/>
  <c r="AE70"/>
  <c r="AE72"/>
  <c r="AE76"/>
  <c r="AE78"/>
  <c r="AE80"/>
  <c r="AE82"/>
  <c r="AE71"/>
  <c r="AE73"/>
  <c r="AE75"/>
  <c r="AE77"/>
  <c r="AE79"/>
  <c r="AE81"/>
  <c r="AE83"/>
  <c r="AT7"/>
  <c r="AS10"/>
  <c r="AS12"/>
  <c r="AS9"/>
  <c r="AS11"/>
  <c r="AS14"/>
  <c r="AS16"/>
  <c r="AS18"/>
  <c r="AS20"/>
  <c r="AS13"/>
  <c r="AS15"/>
  <c r="AS17"/>
  <c r="AS19"/>
  <c r="AS23"/>
  <c r="AS25"/>
  <c r="AS26"/>
  <c r="AS28"/>
  <c r="AS30"/>
  <c r="AS33"/>
  <c r="AS35"/>
  <c r="AS37"/>
  <c r="AS39"/>
  <c r="AS42"/>
  <c r="AS44"/>
  <c r="AS22"/>
  <c r="AS24"/>
  <c r="AS27"/>
  <c r="AS29"/>
  <c r="AS31"/>
  <c r="AS34"/>
  <c r="AS36"/>
  <c r="AS38"/>
  <c r="AS40"/>
  <c r="AS41"/>
  <c r="AS43"/>
  <c r="AS45"/>
  <c r="AS47"/>
  <c r="AS49"/>
  <c r="AS51"/>
  <c r="AS53"/>
  <c r="AS55"/>
  <c r="AS57"/>
  <c r="AS59"/>
  <c r="AS61"/>
  <c r="AS63"/>
  <c r="AS67"/>
  <c r="AS69"/>
  <c r="AS46"/>
  <c r="AS48"/>
  <c r="AS50"/>
  <c r="AS52"/>
  <c r="AS54"/>
  <c r="AS58"/>
  <c r="AS60"/>
  <c r="AS62"/>
  <c r="AS64"/>
  <c r="AS66"/>
  <c r="AS68"/>
  <c r="AS71"/>
  <c r="AS73"/>
  <c r="AS75"/>
  <c r="AS77"/>
  <c r="AS79"/>
  <c r="AS81"/>
  <c r="AS83"/>
  <c r="AS70"/>
  <c r="AS72"/>
  <c r="AS76"/>
  <c r="AS78"/>
  <c r="AS80"/>
  <c r="AS82"/>
  <c r="BF7"/>
  <c r="BE9"/>
  <c r="BE11"/>
  <c r="BE13"/>
  <c r="BE15"/>
  <c r="BE17"/>
  <c r="BE19"/>
  <c r="BE10"/>
  <c r="BE12"/>
  <c r="BE14"/>
  <c r="BE16"/>
  <c r="BE18"/>
  <c r="BE20"/>
  <c r="BE22"/>
  <c r="BE24"/>
  <c r="BE27"/>
  <c r="BE29"/>
  <c r="BE31"/>
  <c r="BE34"/>
  <c r="BE36"/>
  <c r="BE38"/>
  <c r="BE40"/>
  <c r="BE41"/>
  <c r="BE43"/>
  <c r="BE45"/>
  <c r="BE23"/>
  <c r="BE25"/>
  <c r="BE26"/>
  <c r="BE28"/>
  <c r="BE30"/>
  <c r="BE33"/>
  <c r="BE35"/>
  <c r="BE37"/>
  <c r="BE39"/>
  <c r="BE42"/>
  <c r="BE44"/>
  <c r="BE46"/>
  <c r="BE48"/>
  <c r="BE50"/>
  <c r="BE52"/>
  <c r="BE54"/>
  <c r="BE58"/>
  <c r="BE60"/>
  <c r="BE62"/>
  <c r="BE64"/>
  <c r="BE66"/>
  <c r="BE68"/>
  <c r="BE47"/>
  <c r="BE49"/>
  <c r="BE51"/>
  <c r="BE53"/>
  <c r="BE55"/>
  <c r="BE57"/>
  <c r="BE59"/>
  <c r="BE61"/>
  <c r="BE63"/>
  <c r="BE67"/>
  <c r="BE69"/>
  <c r="BE70"/>
  <c r="BE72"/>
  <c r="BE76"/>
  <c r="BE78"/>
  <c r="BE80"/>
  <c r="BE82"/>
  <c r="BE71"/>
  <c r="BE73"/>
  <c r="BE75"/>
  <c r="BE77"/>
  <c r="BE79"/>
  <c r="BE81"/>
  <c r="BE83"/>
  <c r="BR65"/>
  <c r="BR21"/>
  <c r="AD74"/>
  <c r="AD56"/>
  <c r="AR74"/>
  <c r="AR56"/>
  <c r="AR32"/>
  <c r="AR8"/>
  <c r="BD74"/>
  <c r="BD56"/>
  <c r="BD21"/>
  <c r="BD32"/>
  <c r="H88"/>
  <c r="BT7"/>
  <c r="BS10"/>
  <c r="BS12"/>
  <c r="BS14"/>
  <c r="BS16"/>
  <c r="BS18"/>
  <c r="BS20"/>
  <c r="BS9"/>
  <c r="BS11"/>
  <c r="BS13"/>
  <c r="BS15"/>
  <c r="BS17"/>
  <c r="BS19"/>
  <c r="BS23"/>
  <c r="BS25"/>
  <c r="BS26"/>
  <c r="BS28"/>
  <c r="BS30"/>
  <c r="BS33"/>
  <c r="BS35"/>
  <c r="BS37"/>
  <c r="BS39"/>
  <c r="BS42"/>
  <c r="BS44"/>
  <c r="BS22"/>
  <c r="BS24"/>
  <c r="BS27"/>
  <c r="BS29"/>
  <c r="BS31"/>
  <c r="BS34"/>
  <c r="BS36"/>
  <c r="BS38"/>
  <c r="BS40"/>
  <c r="BS41"/>
  <c r="BS43"/>
  <c r="BS47"/>
  <c r="BS49"/>
  <c r="BS51"/>
  <c r="BS53"/>
  <c r="BS55"/>
  <c r="BS57"/>
  <c r="BS59"/>
  <c r="BS61"/>
  <c r="BS63"/>
  <c r="BS67"/>
  <c r="BS45"/>
  <c r="BS46"/>
  <c r="BS48"/>
  <c r="BS50"/>
  <c r="BS52"/>
  <c r="BS54"/>
  <c r="BS58"/>
  <c r="BS60"/>
  <c r="BS62"/>
  <c r="BS64"/>
  <c r="BS66"/>
  <c r="BS68"/>
  <c r="BS69"/>
  <c r="BS71"/>
  <c r="BS73"/>
  <c r="BS75"/>
  <c r="BS77"/>
  <c r="BS79"/>
  <c r="BS81"/>
  <c r="BS83"/>
  <c r="BS70"/>
  <c r="BS72"/>
  <c r="BS76"/>
  <c r="BS78"/>
  <c r="BS80"/>
  <c r="BS82"/>
  <c r="AB87" i="4"/>
  <c r="AB86"/>
  <c r="AB89" s="1"/>
  <c r="AV87"/>
  <c r="AV86"/>
  <c r="AV89" s="1"/>
  <c r="BB87"/>
  <c r="BB86"/>
  <c r="BB89" s="1"/>
  <c r="AH68"/>
  <c r="AH70" s="1"/>
  <c r="AH85" s="1"/>
  <c r="AH88" s="1"/>
  <c r="BR74" i="5"/>
  <c r="BR56"/>
  <c r="BR32"/>
  <c r="BR8"/>
  <c r="BR90" s="1"/>
  <c r="R92" s="1"/>
  <c r="AD65"/>
  <c r="AD21"/>
  <c r="AD32"/>
  <c r="AD8"/>
  <c r="AD90" s="1"/>
  <c r="Q94" s="1"/>
  <c r="AR65"/>
  <c r="AR21"/>
  <c r="AX86" i="4"/>
  <c r="AX89" s="1"/>
  <c r="BD65" i="5"/>
  <c r="BD8"/>
  <c r="AT9" l="1"/>
  <c r="AT11"/>
  <c r="AT13"/>
  <c r="AT15"/>
  <c r="AT17"/>
  <c r="AT19"/>
  <c r="AU7"/>
  <c r="AT10"/>
  <c r="AT12"/>
  <c r="AT14"/>
  <c r="AT16"/>
  <c r="AT18"/>
  <c r="AT20"/>
  <c r="AT22"/>
  <c r="AT24"/>
  <c r="AT27"/>
  <c r="AT29"/>
  <c r="AT31"/>
  <c r="AT34"/>
  <c r="AT36"/>
  <c r="AT38"/>
  <c r="AT40"/>
  <c r="AT41"/>
  <c r="AT43"/>
  <c r="AT45"/>
  <c r="AT23"/>
  <c r="AT25"/>
  <c r="AT26"/>
  <c r="AT28"/>
  <c r="AT30"/>
  <c r="AT33"/>
  <c r="AT35"/>
  <c r="AT37"/>
  <c r="AT39"/>
  <c r="AT42"/>
  <c r="AT44"/>
  <c r="AT46"/>
  <c r="AT48"/>
  <c r="AT50"/>
  <c r="AT52"/>
  <c r="AT54"/>
  <c r="AT58"/>
  <c r="AT60"/>
  <c r="AT62"/>
  <c r="AT64"/>
  <c r="AT66"/>
  <c r="AT68"/>
  <c r="AT47"/>
  <c r="AT49"/>
  <c r="AT51"/>
  <c r="AT53"/>
  <c r="AT55"/>
  <c r="AT57"/>
  <c r="AT59"/>
  <c r="AT61"/>
  <c r="AT63"/>
  <c r="AT67"/>
  <c r="AT69"/>
  <c r="AT70"/>
  <c r="AT72"/>
  <c r="AT76"/>
  <c r="AT78"/>
  <c r="AT80"/>
  <c r="AT82"/>
  <c r="AT71"/>
  <c r="AT73"/>
  <c r="AT75"/>
  <c r="AT77"/>
  <c r="AT79"/>
  <c r="AT81"/>
  <c r="AT83"/>
  <c r="BS65"/>
  <c r="BS8"/>
  <c r="BE65"/>
  <c r="BE21"/>
  <c r="BE8"/>
  <c r="AS74"/>
  <c r="AS65"/>
  <c r="AS21"/>
  <c r="AS32"/>
  <c r="AE65"/>
  <c r="AE21"/>
  <c r="AE8"/>
  <c r="AH86" i="4"/>
  <c r="AH89" s="1"/>
  <c r="BT9" i="5"/>
  <c r="BT11"/>
  <c r="BT13"/>
  <c r="BT15"/>
  <c r="BT17"/>
  <c r="BT19"/>
  <c r="BU7"/>
  <c r="BT10"/>
  <c r="BT12"/>
  <c r="BT14"/>
  <c r="BT16"/>
  <c r="BT18"/>
  <c r="BT20"/>
  <c r="BT22"/>
  <c r="BT24"/>
  <c r="BT27"/>
  <c r="BT29"/>
  <c r="BT31"/>
  <c r="BT34"/>
  <c r="BT36"/>
  <c r="BT38"/>
  <c r="BT40"/>
  <c r="BT41"/>
  <c r="BT43"/>
  <c r="BT45"/>
  <c r="BT23"/>
  <c r="BT25"/>
  <c r="BT26"/>
  <c r="BT28"/>
  <c r="BT30"/>
  <c r="BT33"/>
  <c r="BT35"/>
  <c r="BT37"/>
  <c r="BT39"/>
  <c r="BT42"/>
  <c r="BT44"/>
  <c r="BT46"/>
  <c r="BT48"/>
  <c r="BT50"/>
  <c r="BT52"/>
  <c r="BT54"/>
  <c r="BT58"/>
  <c r="BT60"/>
  <c r="BT62"/>
  <c r="BT64"/>
  <c r="BT66"/>
  <c r="BT68"/>
  <c r="BT47"/>
  <c r="BT49"/>
  <c r="BT51"/>
  <c r="BT53"/>
  <c r="BT55"/>
  <c r="BT57"/>
  <c r="BT59"/>
  <c r="BT61"/>
  <c r="BT63"/>
  <c r="BT67"/>
  <c r="BT69"/>
  <c r="BT70"/>
  <c r="BT72"/>
  <c r="BT76"/>
  <c r="BT78"/>
  <c r="BT80"/>
  <c r="BT82"/>
  <c r="BT71"/>
  <c r="BT73"/>
  <c r="BT75"/>
  <c r="BT77"/>
  <c r="BT79"/>
  <c r="BT81"/>
  <c r="BT83"/>
  <c r="BF10"/>
  <c r="BF12"/>
  <c r="BG7"/>
  <c r="BF9"/>
  <c r="BF11"/>
  <c r="BF14"/>
  <c r="BF16"/>
  <c r="BF18"/>
  <c r="BF20"/>
  <c r="BF13"/>
  <c r="BF15"/>
  <c r="BF17"/>
  <c r="BF19"/>
  <c r="BF23"/>
  <c r="BF25"/>
  <c r="BF26"/>
  <c r="BF28"/>
  <c r="BF30"/>
  <c r="BF33"/>
  <c r="BF35"/>
  <c r="BF37"/>
  <c r="BF39"/>
  <c r="BF42"/>
  <c r="BF44"/>
  <c r="BF22"/>
  <c r="BF24"/>
  <c r="BF27"/>
  <c r="BF29"/>
  <c r="BF31"/>
  <c r="BF34"/>
  <c r="BF36"/>
  <c r="BF38"/>
  <c r="BF40"/>
  <c r="BF41"/>
  <c r="BF43"/>
  <c r="BF45"/>
  <c r="BF47"/>
  <c r="BF49"/>
  <c r="BF51"/>
  <c r="BF53"/>
  <c r="BF55"/>
  <c r="BF57"/>
  <c r="BF59"/>
  <c r="BF61"/>
  <c r="BF63"/>
  <c r="BF67"/>
  <c r="BF46"/>
  <c r="BF48"/>
  <c r="BF50"/>
  <c r="BF52"/>
  <c r="BF54"/>
  <c r="BF58"/>
  <c r="BF60"/>
  <c r="BF62"/>
  <c r="BF64"/>
  <c r="BF66"/>
  <c r="BF68"/>
  <c r="BF71"/>
  <c r="BF73"/>
  <c r="BF75"/>
  <c r="BF77"/>
  <c r="BF79"/>
  <c r="BF81"/>
  <c r="BF83"/>
  <c r="BF69"/>
  <c r="BF70"/>
  <c r="BF72"/>
  <c r="BF76"/>
  <c r="BF78"/>
  <c r="BF80"/>
  <c r="BF82"/>
  <c r="AF10"/>
  <c r="AF12"/>
  <c r="AG7"/>
  <c r="AF14"/>
  <c r="AF16"/>
  <c r="AF18"/>
  <c r="AF20"/>
  <c r="AF9"/>
  <c r="AF11"/>
  <c r="AF13"/>
  <c r="AF15"/>
  <c r="AF17"/>
  <c r="AF19"/>
  <c r="AF23"/>
  <c r="AF25"/>
  <c r="AF26"/>
  <c r="AF28"/>
  <c r="AF30"/>
  <c r="AF33"/>
  <c r="AF35"/>
  <c r="AF37"/>
  <c r="AF39"/>
  <c r="AF42"/>
  <c r="AF44"/>
  <c r="AF22"/>
  <c r="AF24"/>
  <c r="AF27"/>
  <c r="AF29"/>
  <c r="AF31"/>
  <c r="AF34"/>
  <c r="AF36"/>
  <c r="AF38"/>
  <c r="AF40"/>
  <c r="AF41"/>
  <c r="AF43"/>
  <c r="AF45"/>
  <c r="AF47"/>
  <c r="AF49"/>
  <c r="AF51"/>
  <c r="AF53"/>
  <c r="AF55"/>
  <c r="AF57"/>
  <c r="AF59"/>
  <c r="AF61"/>
  <c r="AF63"/>
  <c r="AF67"/>
  <c r="AF69"/>
  <c r="AF46"/>
  <c r="AF48"/>
  <c r="AF50"/>
  <c r="AF52"/>
  <c r="AF54"/>
  <c r="AF58"/>
  <c r="AF60"/>
  <c r="AF62"/>
  <c r="AF64"/>
  <c r="AF66"/>
  <c r="AF68"/>
  <c r="AF70"/>
  <c r="AF71"/>
  <c r="AF73"/>
  <c r="AF75"/>
  <c r="AF77"/>
  <c r="AF79"/>
  <c r="AF81"/>
  <c r="AF83"/>
  <c r="AF72"/>
  <c r="AF76"/>
  <c r="AF78"/>
  <c r="AF80"/>
  <c r="AF82"/>
  <c r="BD90"/>
  <c r="Q91" s="1"/>
  <c r="BS74"/>
  <c r="BS56"/>
  <c r="BS21"/>
  <c r="BS32"/>
  <c r="AR90"/>
  <c r="R95" s="1"/>
  <c r="BE74"/>
  <c r="BE56"/>
  <c r="BE32"/>
  <c r="AS56"/>
  <c r="AS8"/>
  <c r="AE74"/>
  <c r="AE56"/>
  <c r="AE32"/>
  <c r="BH7" l="1"/>
  <c r="BG9"/>
  <c r="BG11"/>
  <c r="BG10"/>
  <c r="BG12"/>
  <c r="BG13"/>
  <c r="BG15"/>
  <c r="BG17"/>
  <c r="BG19"/>
  <c r="BG14"/>
  <c r="BG16"/>
  <c r="BG18"/>
  <c r="BG20"/>
  <c r="BG22"/>
  <c r="BG24"/>
  <c r="BG27"/>
  <c r="BG29"/>
  <c r="BG31"/>
  <c r="BG34"/>
  <c r="BG36"/>
  <c r="BG38"/>
  <c r="BG40"/>
  <c r="BG41"/>
  <c r="BG43"/>
  <c r="BG45"/>
  <c r="BG23"/>
  <c r="BG25"/>
  <c r="BG26"/>
  <c r="BG28"/>
  <c r="BG30"/>
  <c r="BG33"/>
  <c r="BG35"/>
  <c r="BG37"/>
  <c r="BG39"/>
  <c r="BG42"/>
  <c r="BG44"/>
  <c r="BG46"/>
  <c r="BG48"/>
  <c r="BG50"/>
  <c r="BG52"/>
  <c r="BG54"/>
  <c r="BG58"/>
  <c r="BG60"/>
  <c r="BG62"/>
  <c r="BG64"/>
  <c r="BG66"/>
  <c r="BG68"/>
  <c r="BG47"/>
  <c r="BG49"/>
  <c r="BG51"/>
  <c r="BG53"/>
  <c r="BG55"/>
  <c r="BG57"/>
  <c r="BG59"/>
  <c r="BG61"/>
  <c r="BG63"/>
  <c r="BG67"/>
  <c r="BG69"/>
  <c r="BG70"/>
  <c r="BG72"/>
  <c r="BG76"/>
  <c r="BG78"/>
  <c r="BG80"/>
  <c r="BG82"/>
  <c r="BG71"/>
  <c r="BG73"/>
  <c r="BG75"/>
  <c r="BG77"/>
  <c r="BG79"/>
  <c r="BG81"/>
  <c r="BG83"/>
  <c r="AV7"/>
  <c r="AU10"/>
  <c r="AU12"/>
  <c r="AU14"/>
  <c r="AU16"/>
  <c r="AU18"/>
  <c r="AU20"/>
  <c r="AU9"/>
  <c r="AU11"/>
  <c r="AU13"/>
  <c r="AU15"/>
  <c r="AU17"/>
  <c r="AU19"/>
  <c r="AU23"/>
  <c r="AU25"/>
  <c r="AU26"/>
  <c r="AU28"/>
  <c r="AU30"/>
  <c r="AU33"/>
  <c r="AU35"/>
  <c r="AU37"/>
  <c r="AU39"/>
  <c r="AU42"/>
  <c r="AU44"/>
  <c r="AU22"/>
  <c r="AU24"/>
  <c r="AU27"/>
  <c r="AU29"/>
  <c r="AU31"/>
  <c r="AU34"/>
  <c r="AU36"/>
  <c r="AU38"/>
  <c r="AU40"/>
  <c r="AU41"/>
  <c r="AU43"/>
  <c r="AU45"/>
  <c r="AU47"/>
  <c r="AU49"/>
  <c r="AU51"/>
  <c r="AU53"/>
  <c r="AU55"/>
  <c r="AU57"/>
  <c r="AU59"/>
  <c r="AU61"/>
  <c r="AU63"/>
  <c r="AU67"/>
  <c r="AU69"/>
  <c r="AU46"/>
  <c r="AU48"/>
  <c r="AU50"/>
  <c r="AU52"/>
  <c r="AU54"/>
  <c r="AU58"/>
  <c r="AU60"/>
  <c r="AU62"/>
  <c r="AU64"/>
  <c r="AU66"/>
  <c r="AU68"/>
  <c r="AU71"/>
  <c r="AU73"/>
  <c r="AU75"/>
  <c r="AU77"/>
  <c r="AU79"/>
  <c r="AU81"/>
  <c r="AU83"/>
  <c r="AU70"/>
  <c r="AU72"/>
  <c r="AU76"/>
  <c r="AU78"/>
  <c r="AU80"/>
  <c r="AU82"/>
  <c r="AF56"/>
  <c r="AF8"/>
  <c r="BF21"/>
  <c r="BF32"/>
  <c r="BT65"/>
  <c r="BT21"/>
  <c r="BE90"/>
  <c r="R91" s="1"/>
  <c r="AT74"/>
  <c r="AT56"/>
  <c r="AT32"/>
  <c r="AT8"/>
  <c r="AH7"/>
  <c r="AG9"/>
  <c r="AG11"/>
  <c r="AG10"/>
  <c r="AG12"/>
  <c r="AG13"/>
  <c r="AG15"/>
  <c r="AG17"/>
  <c r="AG19"/>
  <c r="AG14"/>
  <c r="AG16"/>
  <c r="AG18"/>
  <c r="AG20"/>
  <c r="AG22"/>
  <c r="AG24"/>
  <c r="AG27"/>
  <c r="AG29"/>
  <c r="AG31"/>
  <c r="AG34"/>
  <c r="AG36"/>
  <c r="AG38"/>
  <c r="AG40"/>
  <c r="AG41"/>
  <c r="AG43"/>
  <c r="AG45"/>
  <c r="AG23"/>
  <c r="AG25"/>
  <c r="AG26"/>
  <c r="AG28"/>
  <c r="AG30"/>
  <c r="AG33"/>
  <c r="AG35"/>
  <c r="AG37"/>
  <c r="AG39"/>
  <c r="AG42"/>
  <c r="AG44"/>
  <c r="AG46"/>
  <c r="AG48"/>
  <c r="AG50"/>
  <c r="AG52"/>
  <c r="AG54"/>
  <c r="AG58"/>
  <c r="AG60"/>
  <c r="AG62"/>
  <c r="AG64"/>
  <c r="AG66"/>
  <c r="AG68"/>
  <c r="AG47"/>
  <c r="AG49"/>
  <c r="AG51"/>
  <c r="AG53"/>
  <c r="AG55"/>
  <c r="AG57"/>
  <c r="AG59"/>
  <c r="AG61"/>
  <c r="AG63"/>
  <c r="AG67"/>
  <c r="AG69"/>
  <c r="AG72"/>
  <c r="AG76"/>
  <c r="AG78"/>
  <c r="AG80"/>
  <c r="AG82"/>
  <c r="AG70"/>
  <c r="AG71"/>
  <c r="AG73"/>
  <c r="AG75"/>
  <c r="AG77"/>
  <c r="AG79"/>
  <c r="AG81"/>
  <c r="AG83"/>
  <c r="BV7"/>
  <c r="BU10"/>
  <c r="BU12"/>
  <c r="BU9"/>
  <c r="BU11"/>
  <c r="BU14"/>
  <c r="BU16"/>
  <c r="BU18"/>
  <c r="BU20"/>
  <c r="BU13"/>
  <c r="BU15"/>
  <c r="BU17"/>
  <c r="BU19"/>
  <c r="BU23"/>
  <c r="BU25"/>
  <c r="BU26"/>
  <c r="BU28"/>
  <c r="BU30"/>
  <c r="BU33"/>
  <c r="BU35"/>
  <c r="BU37"/>
  <c r="BU39"/>
  <c r="BU42"/>
  <c r="BU44"/>
  <c r="BU22"/>
  <c r="BU24"/>
  <c r="BU27"/>
  <c r="BU29"/>
  <c r="BU31"/>
  <c r="BU34"/>
  <c r="BU36"/>
  <c r="BU38"/>
  <c r="BU40"/>
  <c r="BU41"/>
  <c r="BU43"/>
  <c r="BU45"/>
  <c r="BU47"/>
  <c r="BU49"/>
  <c r="BU51"/>
  <c r="BU53"/>
  <c r="BU55"/>
  <c r="BU57"/>
  <c r="BU59"/>
  <c r="BU61"/>
  <c r="BU63"/>
  <c r="BU67"/>
  <c r="BU46"/>
  <c r="BU48"/>
  <c r="BU50"/>
  <c r="BU52"/>
  <c r="BU54"/>
  <c r="BU58"/>
  <c r="BU60"/>
  <c r="BU62"/>
  <c r="BU64"/>
  <c r="BU66"/>
  <c r="BU68"/>
  <c r="BU71"/>
  <c r="BU73"/>
  <c r="BU75"/>
  <c r="BU77"/>
  <c r="BU79"/>
  <c r="BU81"/>
  <c r="BU83"/>
  <c r="BU69"/>
  <c r="BU70"/>
  <c r="BU72"/>
  <c r="BU76"/>
  <c r="BU78"/>
  <c r="BU80"/>
  <c r="BU82"/>
  <c r="AF74"/>
  <c r="AS90"/>
  <c r="S95" s="1"/>
  <c r="AF65"/>
  <c r="AF21"/>
  <c r="AF32"/>
  <c r="BF74"/>
  <c r="BF65"/>
  <c r="BF56"/>
  <c r="BF8"/>
  <c r="BT74"/>
  <c r="BT56"/>
  <c r="BT32"/>
  <c r="BT8"/>
  <c r="AE90"/>
  <c r="R94" s="1"/>
  <c r="BS90"/>
  <c r="S92" s="1"/>
  <c r="AT65"/>
  <c r="AT21"/>
  <c r="BV9" l="1"/>
  <c r="BV11"/>
  <c r="BW7"/>
  <c r="BV10"/>
  <c r="BV12"/>
  <c r="BV13"/>
  <c r="BV15"/>
  <c r="BV17"/>
  <c r="BV19"/>
  <c r="BV14"/>
  <c r="BV16"/>
  <c r="BV18"/>
  <c r="BV20"/>
  <c r="BV22"/>
  <c r="BV24"/>
  <c r="BV27"/>
  <c r="BV29"/>
  <c r="BV31"/>
  <c r="BV34"/>
  <c r="BV36"/>
  <c r="BV38"/>
  <c r="BV40"/>
  <c r="BV41"/>
  <c r="BV43"/>
  <c r="BV45"/>
  <c r="BV23"/>
  <c r="BV25"/>
  <c r="BV26"/>
  <c r="BV28"/>
  <c r="BV30"/>
  <c r="BV33"/>
  <c r="BV35"/>
  <c r="BV37"/>
  <c r="BV39"/>
  <c r="BV42"/>
  <c r="BV44"/>
  <c r="BV46"/>
  <c r="BV48"/>
  <c r="BV50"/>
  <c r="BV52"/>
  <c r="BV54"/>
  <c r="BV58"/>
  <c r="BV60"/>
  <c r="BV62"/>
  <c r="BV64"/>
  <c r="BV66"/>
  <c r="BV68"/>
  <c r="BV47"/>
  <c r="BV49"/>
  <c r="BV51"/>
  <c r="BV53"/>
  <c r="BV55"/>
  <c r="BV57"/>
  <c r="BV59"/>
  <c r="BV61"/>
  <c r="BV63"/>
  <c r="BV67"/>
  <c r="BV69"/>
  <c r="BV70"/>
  <c r="BV72"/>
  <c r="BV76"/>
  <c r="BV78"/>
  <c r="BV80"/>
  <c r="BV82"/>
  <c r="BV71"/>
  <c r="BV73"/>
  <c r="BV75"/>
  <c r="BV77"/>
  <c r="BV79"/>
  <c r="BV81"/>
  <c r="BV83"/>
  <c r="BH10"/>
  <c r="BH12"/>
  <c r="BH14"/>
  <c r="BH16"/>
  <c r="BH18"/>
  <c r="BH20"/>
  <c r="BI7"/>
  <c r="BH9"/>
  <c r="BH11"/>
  <c r="BH13"/>
  <c r="BH15"/>
  <c r="BH17"/>
  <c r="BH19"/>
  <c r="BH23"/>
  <c r="BH25"/>
  <c r="BH26"/>
  <c r="BH28"/>
  <c r="BH30"/>
  <c r="BH33"/>
  <c r="BH35"/>
  <c r="BH37"/>
  <c r="BH39"/>
  <c r="BH42"/>
  <c r="BH44"/>
  <c r="BH22"/>
  <c r="BH24"/>
  <c r="BH27"/>
  <c r="BH29"/>
  <c r="BH31"/>
  <c r="BH34"/>
  <c r="BH36"/>
  <c r="BH38"/>
  <c r="BH40"/>
  <c r="BH41"/>
  <c r="BH43"/>
  <c r="BH47"/>
  <c r="BH49"/>
  <c r="BH51"/>
  <c r="BH53"/>
  <c r="BH55"/>
  <c r="BH57"/>
  <c r="BH59"/>
  <c r="BH61"/>
  <c r="BH63"/>
  <c r="BH67"/>
  <c r="BH45"/>
  <c r="BH46"/>
  <c r="BH48"/>
  <c r="BH50"/>
  <c r="BH52"/>
  <c r="BH54"/>
  <c r="BH58"/>
  <c r="BH60"/>
  <c r="BH62"/>
  <c r="BH64"/>
  <c r="BH66"/>
  <c r="BH68"/>
  <c r="BH69"/>
  <c r="BH71"/>
  <c r="BH73"/>
  <c r="BH75"/>
  <c r="BH77"/>
  <c r="BH79"/>
  <c r="BH81"/>
  <c r="BH83"/>
  <c r="BH70"/>
  <c r="BH72"/>
  <c r="BH76"/>
  <c r="BH78"/>
  <c r="BH80"/>
  <c r="BH82"/>
  <c r="BU21"/>
  <c r="BU32"/>
  <c r="AG65"/>
  <c r="AG21"/>
  <c r="AG8"/>
  <c r="AT90"/>
  <c r="T95" s="1"/>
  <c r="AU56"/>
  <c r="AU8"/>
  <c r="BG74"/>
  <c r="BG56"/>
  <c r="BG32"/>
  <c r="AH10"/>
  <c r="AH12"/>
  <c r="AH9"/>
  <c r="AH11"/>
  <c r="AH14"/>
  <c r="AH16"/>
  <c r="AH18"/>
  <c r="AH20"/>
  <c r="AI7"/>
  <c r="AH13"/>
  <c r="AH15"/>
  <c r="AH17"/>
  <c r="AH19"/>
  <c r="AH23"/>
  <c r="AH25"/>
  <c r="AH26"/>
  <c r="AH28"/>
  <c r="AH30"/>
  <c r="AH33"/>
  <c r="AH35"/>
  <c r="AH37"/>
  <c r="AH39"/>
  <c r="AH42"/>
  <c r="AH44"/>
  <c r="AH22"/>
  <c r="AH24"/>
  <c r="AH27"/>
  <c r="AH29"/>
  <c r="AH31"/>
  <c r="AH34"/>
  <c r="AH36"/>
  <c r="AH38"/>
  <c r="AH40"/>
  <c r="AH41"/>
  <c r="AH43"/>
  <c r="AH45"/>
  <c r="AH47"/>
  <c r="AH49"/>
  <c r="AH51"/>
  <c r="AH53"/>
  <c r="AH55"/>
  <c r="AH57"/>
  <c r="AH59"/>
  <c r="AH61"/>
  <c r="AH63"/>
  <c r="AH67"/>
  <c r="AH69"/>
  <c r="AH46"/>
  <c r="AH48"/>
  <c r="AH50"/>
  <c r="AH52"/>
  <c r="AH54"/>
  <c r="AH58"/>
  <c r="AH60"/>
  <c r="AH62"/>
  <c r="AH64"/>
  <c r="AH66"/>
  <c r="AH68"/>
  <c r="AH70"/>
  <c r="AH71"/>
  <c r="AH73"/>
  <c r="AH75"/>
  <c r="AH77"/>
  <c r="AH79"/>
  <c r="AH81"/>
  <c r="AH83"/>
  <c r="AH72"/>
  <c r="AH76"/>
  <c r="AH78"/>
  <c r="AH80"/>
  <c r="AH82"/>
  <c r="AV9"/>
  <c r="AV11"/>
  <c r="AW7"/>
  <c r="AV10"/>
  <c r="AV12"/>
  <c r="AV13"/>
  <c r="AV15"/>
  <c r="AV17"/>
  <c r="AV19"/>
  <c r="AV14"/>
  <c r="AV16"/>
  <c r="AV18"/>
  <c r="AV20"/>
  <c r="AV22"/>
  <c r="AV24"/>
  <c r="AV27"/>
  <c r="AV29"/>
  <c r="AV31"/>
  <c r="AV34"/>
  <c r="AV36"/>
  <c r="AV38"/>
  <c r="AV40"/>
  <c r="AV41"/>
  <c r="AV43"/>
  <c r="AV45"/>
  <c r="AV23"/>
  <c r="AV25"/>
  <c r="AV26"/>
  <c r="AV28"/>
  <c r="AV30"/>
  <c r="AV33"/>
  <c r="AV35"/>
  <c r="AV37"/>
  <c r="AV39"/>
  <c r="AV42"/>
  <c r="AV44"/>
  <c r="AV46"/>
  <c r="AV48"/>
  <c r="AV50"/>
  <c r="AV52"/>
  <c r="AV54"/>
  <c r="AV58"/>
  <c r="AV60"/>
  <c r="AV62"/>
  <c r="AV64"/>
  <c r="AV66"/>
  <c r="AV68"/>
  <c r="AV47"/>
  <c r="AV49"/>
  <c r="AV51"/>
  <c r="AV53"/>
  <c r="AV55"/>
  <c r="AV57"/>
  <c r="AV59"/>
  <c r="AV61"/>
  <c r="AV63"/>
  <c r="AV67"/>
  <c r="AV69"/>
  <c r="AV70"/>
  <c r="AV72"/>
  <c r="AV76"/>
  <c r="AV78"/>
  <c r="AV80"/>
  <c r="AV82"/>
  <c r="AV71"/>
  <c r="AV73"/>
  <c r="AV75"/>
  <c r="AV77"/>
  <c r="AV79"/>
  <c r="AV81"/>
  <c r="AV83"/>
  <c r="BT90"/>
  <c r="T92" s="1"/>
  <c r="BF90"/>
  <c r="S91" s="1"/>
  <c r="BU74"/>
  <c r="BU65"/>
  <c r="BU56"/>
  <c r="BU8"/>
  <c r="BU90" s="1"/>
  <c r="U92" s="1"/>
  <c r="AG74"/>
  <c r="AG56"/>
  <c r="AG32"/>
  <c r="AF90"/>
  <c r="S94" s="1"/>
  <c r="AU74"/>
  <c r="AU65"/>
  <c r="AU21"/>
  <c r="AU32"/>
  <c r="BG65"/>
  <c r="BG21"/>
  <c r="BG8"/>
  <c r="AJ7" l="1"/>
  <c r="AI9"/>
  <c r="AI11"/>
  <c r="AI13"/>
  <c r="AI15"/>
  <c r="AI17"/>
  <c r="AI19"/>
  <c r="AI10"/>
  <c r="AI12"/>
  <c r="AI14"/>
  <c r="AI16"/>
  <c r="AI18"/>
  <c r="AI20"/>
  <c r="AI22"/>
  <c r="AI24"/>
  <c r="AI27"/>
  <c r="AI29"/>
  <c r="AI31"/>
  <c r="AI34"/>
  <c r="AI36"/>
  <c r="AI38"/>
  <c r="AI40"/>
  <c r="AI41"/>
  <c r="AI43"/>
  <c r="AI45"/>
  <c r="AI23"/>
  <c r="AI25"/>
  <c r="AI26"/>
  <c r="AI28"/>
  <c r="AI30"/>
  <c r="AI33"/>
  <c r="AI35"/>
  <c r="AI37"/>
  <c r="AI39"/>
  <c r="AI42"/>
  <c r="AI44"/>
  <c r="AI46"/>
  <c r="AI48"/>
  <c r="AI50"/>
  <c r="AI52"/>
  <c r="AI54"/>
  <c r="AI58"/>
  <c r="AI60"/>
  <c r="AI62"/>
  <c r="AI64"/>
  <c r="AI66"/>
  <c r="AI68"/>
  <c r="AI47"/>
  <c r="AI49"/>
  <c r="AI51"/>
  <c r="AI53"/>
  <c r="AI55"/>
  <c r="AI57"/>
  <c r="AI59"/>
  <c r="AI61"/>
  <c r="AI63"/>
  <c r="AI67"/>
  <c r="AI69"/>
  <c r="AI70"/>
  <c r="AI72"/>
  <c r="AI76"/>
  <c r="AI78"/>
  <c r="AI80"/>
  <c r="AI82"/>
  <c r="AI71"/>
  <c r="AI73"/>
  <c r="AI75"/>
  <c r="AI77"/>
  <c r="AI79"/>
  <c r="AI81"/>
  <c r="AI83"/>
  <c r="BJ7"/>
  <c r="BI9"/>
  <c r="BI11"/>
  <c r="BI13"/>
  <c r="BI15"/>
  <c r="BI17"/>
  <c r="BI19"/>
  <c r="BI10"/>
  <c r="BI12"/>
  <c r="BI14"/>
  <c r="BI16"/>
  <c r="BI18"/>
  <c r="BI20"/>
  <c r="BI22"/>
  <c r="BI24"/>
  <c r="BI27"/>
  <c r="BI29"/>
  <c r="BI31"/>
  <c r="BI34"/>
  <c r="BI36"/>
  <c r="BI38"/>
  <c r="BI40"/>
  <c r="BI41"/>
  <c r="BI43"/>
  <c r="BI45"/>
  <c r="BI23"/>
  <c r="BI25"/>
  <c r="BI26"/>
  <c r="BI28"/>
  <c r="BI30"/>
  <c r="BI33"/>
  <c r="BI35"/>
  <c r="BI37"/>
  <c r="BI39"/>
  <c r="BI42"/>
  <c r="BI44"/>
  <c r="BI46"/>
  <c r="BI48"/>
  <c r="BI50"/>
  <c r="BI52"/>
  <c r="BI54"/>
  <c r="BI58"/>
  <c r="BI60"/>
  <c r="BI62"/>
  <c r="BI64"/>
  <c r="BI66"/>
  <c r="BI68"/>
  <c r="BI47"/>
  <c r="BI49"/>
  <c r="BI51"/>
  <c r="BI53"/>
  <c r="BI55"/>
  <c r="BI57"/>
  <c r="BI59"/>
  <c r="BI61"/>
  <c r="BI63"/>
  <c r="BI67"/>
  <c r="BI69"/>
  <c r="BI70"/>
  <c r="BI72"/>
  <c r="BI76"/>
  <c r="BI78"/>
  <c r="BI80"/>
  <c r="BI82"/>
  <c r="BI71"/>
  <c r="BI73"/>
  <c r="BI75"/>
  <c r="BI77"/>
  <c r="BI79"/>
  <c r="BI81"/>
  <c r="BI83"/>
  <c r="BG90"/>
  <c r="T91" s="1"/>
  <c r="AV65"/>
  <c r="AV21"/>
  <c r="AH65"/>
  <c r="AH21"/>
  <c r="AH32"/>
  <c r="AH8"/>
  <c r="AU90"/>
  <c r="U95" s="1"/>
  <c r="BH74"/>
  <c r="BH56"/>
  <c r="BH21"/>
  <c r="BH32"/>
  <c r="BV65"/>
  <c r="BV21"/>
  <c r="AX7"/>
  <c r="AW10"/>
  <c r="AW12"/>
  <c r="AW9"/>
  <c r="AW11"/>
  <c r="AW14"/>
  <c r="AW16"/>
  <c r="AW18"/>
  <c r="AW20"/>
  <c r="AW13"/>
  <c r="AW15"/>
  <c r="AW17"/>
  <c r="AW19"/>
  <c r="AW23"/>
  <c r="AW25"/>
  <c r="AW26"/>
  <c r="AW28"/>
  <c r="AW30"/>
  <c r="AW33"/>
  <c r="AW35"/>
  <c r="AW37"/>
  <c r="AW39"/>
  <c r="AW42"/>
  <c r="AW44"/>
  <c r="AW22"/>
  <c r="AW24"/>
  <c r="AW27"/>
  <c r="AW29"/>
  <c r="AW31"/>
  <c r="AW34"/>
  <c r="AW36"/>
  <c r="AW38"/>
  <c r="AW40"/>
  <c r="AW41"/>
  <c r="AW43"/>
  <c r="AW45"/>
  <c r="AW47"/>
  <c r="AW49"/>
  <c r="AW51"/>
  <c r="AW53"/>
  <c r="AW55"/>
  <c r="AW57"/>
  <c r="AW59"/>
  <c r="AW61"/>
  <c r="AW63"/>
  <c r="AW67"/>
  <c r="AW69"/>
  <c r="AW46"/>
  <c r="AW48"/>
  <c r="AW50"/>
  <c r="AW52"/>
  <c r="AW54"/>
  <c r="AW58"/>
  <c r="AW60"/>
  <c r="AW62"/>
  <c r="AW64"/>
  <c r="AW66"/>
  <c r="AW68"/>
  <c r="AW71"/>
  <c r="AW73"/>
  <c r="AW75"/>
  <c r="AW77"/>
  <c r="AW79"/>
  <c r="AW81"/>
  <c r="AW83"/>
  <c r="AW70"/>
  <c r="AW72"/>
  <c r="AW76"/>
  <c r="AW78"/>
  <c r="AW80"/>
  <c r="AW82"/>
  <c r="BX7"/>
  <c r="BW10"/>
  <c r="BW12"/>
  <c r="BW14"/>
  <c r="BW16"/>
  <c r="BW18"/>
  <c r="BW20"/>
  <c r="BW9"/>
  <c r="BW11"/>
  <c r="BW13"/>
  <c r="BW15"/>
  <c r="BW17"/>
  <c r="BW19"/>
  <c r="BW23"/>
  <c r="BW25"/>
  <c r="BW26"/>
  <c r="BW28"/>
  <c r="BW30"/>
  <c r="BW33"/>
  <c r="BW35"/>
  <c r="BW37"/>
  <c r="BW39"/>
  <c r="BW42"/>
  <c r="BW44"/>
  <c r="BW22"/>
  <c r="BW24"/>
  <c r="BW27"/>
  <c r="BW29"/>
  <c r="BW31"/>
  <c r="BW34"/>
  <c r="BW36"/>
  <c r="BW38"/>
  <c r="BW40"/>
  <c r="BW41"/>
  <c r="BW43"/>
  <c r="BW47"/>
  <c r="BW49"/>
  <c r="BW51"/>
  <c r="BW53"/>
  <c r="BW55"/>
  <c r="BW57"/>
  <c r="BW59"/>
  <c r="BW61"/>
  <c r="BW63"/>
  <c r="BW67"/>
  <c r="BW45"/>
  <c r="BW46"/>
  <c r="BW48"/>
  <c r="BW50"/>
  <c r="BW52"/>
  <c r="BW54"/>
  <c r="BW58"/>
  <c r="BW60"/>
  <c r="BW62"/>
  <c r="BW64"/>
  <c r="BW66"/>
  <c r="BW68"/>
  <c r="BW69"/>
  <c r="BW71"/>
  <c r="BW73"/>
  <c r="BW75"/>
  <c r="BW77"/>
  <c r="BW79"/>
  <c r="BW81"/>
  <c r="BW83"/>
  <c r="BW70"/>
  <c r="BW72"/>
  <c r="BW76"/>
  <c r="BW78"/>
  <c r="BW80"/>
  <c r="BW82"/>
  <c r="AV74"/>
  <c r="AV56"/>
  <c r="AV32"/>
  <c r="AV8"/>
  <c r="AH74"/>
  <c r="AH56"/>
  <c r="AG90"/>
  <c r="T94" s="1"/>
  <c r="BH65"/>
  <c r="BH8"/>
  <c r="BH90" s="1"/>
  <c r="U91" s="1"/>
  <c r="BV74"/>
  <c r="BV56"/>
  <c r="BV32"/>
  <c r="BV8"/>
  <c r="BV90" s="1"/>
  <c r="V92" s="1"/>
  <c r="AX9" l="1"/>
  <c r="AX11"/>
  <c r="AX13"/>
  <c r="AX15"/>
  <c r="AX17"/>
  <c r="AX19"/>
  <c r="AY7"/>
  <c r="AX10"/>
  <c r="AX12"/>
  <c r="AX14"/>
  <c r="AX16"/>
  <c r="AX18"/>
  <c r="AX20"/>
  <c r="AX22"/>
  <c r="AX24"/>
  <c r="AX27"/>
  <c r="AX29"/>
  <c r="AX31"/>
  <c r="AX34"/>
  <c r="AX36"/>
  <c r="AX38"/>
  <c r="AX40"/>
  <c r="AX41"/>
  <c r="AX43"/>
  <c r="AX45"/>
  <c r="AX23"/>
  <c r="AX25"/>
  <c r="AX26"/>
  <c r="AX28"/>
  <c r="AX30"/>
  <c r="AX33"/>
  <c r="AX35"/>
  <c r="AX37"/>
  <c r="AX39"/>
  <c r="AX42"/>
  <c r="AX44"/>
  <c r="AX46"/>
  <c r="AX48"/>
  <c r="AX50"/>
  <c r="AX52"/>
  <c r="AX54"/>
  <c r="AX58"/>
  <c r="AX60"/>
  <c r="AX62"/>
  <c r="AX64"/>
  <c r="AX66"/>
  <c r="AX68"/>
  <c r="AX47"/>
  <c r="AX49"/>
  <c r="AX51"/>
  <c r="AX53"/>
  <c r="AX55"/>
  <c r="AX57"/>
  <c r="AX59"/>
  <c r="AX61"/>
  <c r="AX63"/>
  <c r="AX67"/>
  <c r="AX69"/>
  <c r="AX70"/>
  <c r="AX72"/>
  <c r="AX76"/>
  <c r="AX78"/>
  <c r="AX80"/>
  <c r="AX82"/>
  <c r="AX71"/>
  <c r="AX73"/>
  <c r="AX75"/>
  <c r="AX77"/>
  <c r="AX79"/>
  <c r="AX81"/>
  <c r="AX83"/>
  <c r="AJ10"/>
  <c r="AJ12"/>
  <c r="AK7"/>
  <c r="AJ14"/>
  <c r="AJ16"/>
  <c r="AJ18"/>
  <c r="AJ20"/>
  <c r="AJ9"/>
  <c r="AJ11"/>
  <c r="AJ13"/>
  <c r="AJ15"/>
  <c r="AJ17"/>
  <c r="AJ19"/>
  <c r="AJ23"/>
  <c r="AJ25"/>
  <c r="AJ26"/>
  <c r="AJ28"/>
  <c r="AJ30"/>
  <c r="AJ33"/>
  <c r="AJ35"/>
  <c r="AJ37"/>
  <c r="AJ39"/>
  <c r="AJ42"/>
  <c r="AJ44"/>
  <c r="AJ22"/>
  <c r="AJ24"/>
  <c r="AJ27"/>
  <c r="AJ29"/>
  <c r="AJ31"/>
  <c r="AJ34"/>
  <c r="AJ36"/>
  <c r="AJ38"/>
  <c r="AJ40"/>
  <c r="AJ41"/>
  <c r="AJ43"/>
  <c r="AJ45"/>
  <c r="AJ47"/>
  <c r="AJ49"/>
  <c r="AJ51"/>
  <c r="AJ53"/>
  <c r="AJ55"/>
  <c r="AJ57"/>
  <c r="AJ59"/>
  <c r="AJ61"/>
  <c r="AJ63"/>
  <c r="AJ67"/>
  <c r="AJ69"/>
  <c r="AJ46"/>
  <c r="AJ48"/>
  <c r="AJ50"/>
  <c r="AJ52"/>
  <c r="AJ54"/>
  <c r="AJ58"/>
  <c r="AJ60"/>
  <c r="AJ62"/>
  <c r="AJ64"/>
  <c r="AJ66"/>
  <c r="AJ68"/>
  <c r="AJ71"/>
  <c r="AJ73"/>
  <c r="AJ75"/>
  <c r="AJ77"/>
  <c r="AJ79"/>
  <c r="AJ81"/>
  <c r="AJ83"/>
  <c r="AJ70"/>
  <c r="AJ72"/>
  <c r="AJ76"/>
  <c r="AJ78"/>
  <c r="AJ80"/>
  <c r="AJ82"/>
  <c r="BW65"/>
  <c r="BW8"/>
  <c r="AW74"/>
  <c r="AW65"/>
  <c r="AW21"/>
  <c r="AW32"/>
  <c r="AH90"/>
  <c r="U94" s="1"/>
  <c r="BI65"/>
  <c r="BI21"/>
  <c r="BI8"/>
  <c r="AI74"/>
  <c r="AI56"/>
  <c r="AI32"/>
  <c r="BX9"/>
  <c r="BX11"/>
  <c r="BX13"/>
  <c r="BX15"/>
  <c r="BX17"/>
  <c r="BX19"/>
  <c r="BY7"/>
  <c r="BX10"/>
  <c r="BX12"/>
  <c r="BX14"/>
  <c r="BX16"/>
  <c r="BX18"/>
  <c r="BX22"/>
  <c r="BX24"/>
  <c r="BX27"/>
  <c r="BX29"/>
  <c r="BX31"/>
  <c r="BX34"/>
  <c r="BX36"/>
  <c r="BX38"/>
  <c r="BX40"/>
  <c r="BX41"/>
  <c r="BX43"/>
  <c r="BX45"/>
  <c r="BX20"/>
  <c r="BX23"/>
  <c r="BX25"/>
  <c r="BX26"/>
  <c r="BX28"/>
  <c r="BX30"/>
  <c r="BX33"/>
  <c r="BX35"/>
  <c r="BX37"/>
  <c r="BX39"/>
  <c r="BX42"/>
  <c r="BX44"/>
  <c r="BX46"/>
  <c r="BX48"/>
  <c r="BX50"/>
  <c r="BX52"/>
  <c r="BX54"/>
  <c r="BX58"/>
  <c r="BX60"/>
  <c r="BX62"/>
  <c r="BX64"/>
  <c r="BX66"/>
  <c r="BX68"/>
  <c r="BX47"/>
  <c r="BX49"/>
  <c r="BX51"/>
  <c r="BX53"/>
  <c r="BX55"/>
  <c r="BX57"/>
  <c r="BX59"/>
  <c r="BX61"/>
  <c r="BX63"/>
  <c r="BX67"/>
  <c r="BX69"/>
  <c r="BX70"/>
  <c r="BX72"/>
  <c r="BX76"/>
  <c r="BX78"/>
  <c r="BX80"/>
  <c r="BX82"/>
  <c r="BX71"/>
  <c r="BX73"/>
  <c r="BX75"/>
  <c r="BX77"/>
  <c r="BX79"/>
  <c r="BX81"/>
  <c r="BX83"/>
  <c r="BJ10"/>
  <c r="BJ12"/>
  <c r="BK7"/>
  <c r="BJ9"/>
  <c r="BJ11"/>
  <c r="BJ14"/>
  <c r="BJ16"/>
  <c r="BJ18"/>
  <c r="BJ20"/>
  <c r="BJ13"/>
  <c r="BJ15"/>
  <c r="BJ17"/>
  <c r="BJ19"/>
  <c r="BJ23"/>
  <c r="BJ25"/>
  <c r="BJ26"/>
  <c r="BJ28"/>
  <c r="BJ30"/>
  <c r="BJ33"/>
  <c r="BJ35"/>
  <c r="BJ37"/>
  <c r="BJ39"/>
  <c r="BJ42"/>
  <c r="BJ44"/>
  <c r="BJ22"/>
  <c r="BJ24"/>
  <c r="BJ27"/>
  <c r="BJ29"/>
  <c r="BJ31"/>
  <c r="BJ34"/>
  <c r="BJ36"/>
  <c r="BJ38"/>
  <c r="BJ40"/>
  <c r="BJ41"/>
  <c r="BJ43"/>
  <c r="BJ45"/>
  <c r="BJ47"/>
  <c r="BJ49"/>
  <c r="BJ51"/>
  <c r="BJ53"/>
  <c r="BJ55"/>
  <c r="BJ57"/>
  <c r="BJ59"/>
  <c r="BJ61"/>
  <c r="BJ63"/>
  <c r="BJ67"/>
  <c r="BJ46"/>
  <c r="BJ48"/>
  <c r="BJ50"/>
  <c r="BJ52"/>
  <c r="BJ54"/>
  <c r="BJ58"/>
  <c r="BJ60"/>
  <c r="BJ62"/>
  <c r="BJ64"/>
  <c r="BJ66"/>
  <c r="BJ68"/>
  <c r="BJ71"/>
  <c r="BJ73"/>
  <c r="BJ75"/>
  <c r="BJ77"/>
  <c r="BJ79"/>
  <c r="BJ81"/>
  <c r="BJ83"/>
  <c r="BJ69"/>
  <c r="BJ70"/>
  <c r="BJ72"/>
  <c r="BJ76"/>
  <c r="BJ78"/>
  <c r="BJ80"/>
  <c r="BJ82"/>
  <c r="AV90"/>
  <c r="V95" s="1"/>
  <c r="BW74"/>
  <c r="BW56"/>
  <c r="BW21"/>
  <c r="BW32"/>
  <c r="AW56"/>
  <c r="AW8"/>
  <c r="AW90" s="1"/>
  <c r="W95" s="1"/>
  <c r="BI74"/>
  <c r="BI56"/>
  <c r="BI32"/>
  <c r="AI65"/>
  <c r="AI21"/>
  <c r="AI8"/>
  <c r="AI90" s="1"/>
  <c r="V94" s="1"/>
  <c r="BZ7" l="1"/>
  <c r="BY10"/>
  <c r="BY12"/>
  <c r="BY9"/>
  <c r="BY11"/>
  <c r="BY14"/>
  <c r="BY16"/>
  <c r="BY18"/>
  <c r="BY20"/>
  <c r="BY13"/>
  <c r="BY15"/>
  <c r="BY17"/>
  <c r="BY19"/>
  <c r="BY23"/>
  <c r="BY25"/>
  <c r="BY26"/>
  <c r="BY28"/>
  <c r="BY30"/>
  <c r="BY33"/>
  <c r="BY35"/>
  <c r="BY37"/>
  <c r="BY39"/>
  <c r="BY42"/>
  <c r="BY44"/>
  <c r="BY22"/>
  <c r="BY24"/>
  <c r="BY27"/>
  <c r="BY29"/>
  <c r="BY31"/>
  <c r="BY34"/>
  <c r="BY36"/>
  <c r="BY38"/>
  <c r="BY40"/>
  <c r="BY41"/>
  <c r="BY43"/>
  <c r="BY45"/>
  <c r="BY47"/>
  <c r="BY49"/>
  <c r="BY51"/>
  <c r="BY53"/>
  <c r="BY55"/>
  <c r="BY57"/>
  <c r="BY59"/>
  <c r="BY61"/>
  <c r="BY63"/>
  <c r="BY67"/>
  <c r="BY46"/>
  <c r="BY48"/>
  <c r="BY50"/>
  <c r="BY52"/>
  <c r="BY54"/>
  <c r="BY58"/>
  <c r="BY60"/>
  <c r="BY62"/>
  <c r="BY64"/>
  <c r="BY66"/>
  <c r="BY68"/>
  <c r="BY71"/>
  <c r="BY73"/>
  <c r="BY75"/>
  <c r="BY77"/>
  <c r="BY79"/>
  <c r="BY81"/>
  <c r="BY83"/>
  <c r="BY69"/>
  <c r="BY70"/>
  <c r="BY72"/>
  <c r="BY76"/>
  <c r="BY78"/>
  <c r="BY80"/>
  <c r="BY82"/>
  <c r="AL7"/>
  <c r="AK9"/>
  <c r="AK11"/>
  <c r="AK10"/>
  <c r="AK12"/>
  <c r="AK13"/>
  <c r="AK15"/>
  <c r="AK17"/>
  <c r="AK19"/>
  <c r="AK14"/>
  <c r="AK16"/>
  <c r="AK18"/>
  <c r="AK20"/>
  <c r="AK22"/>
  <c r="AK24"/>
  <c r="AK27"/>
  <c r="AK29"/>
  <c r="AK31"/>
  <c r="AK34"/>
  <c r="AK36"/>
  <c r="AK38"/>
  <c r="AK40"/>
  <c r="AK41"/>
  <c r="AK43"/>
  <c r="AK45"/>
  <c r="AK23"/>
  <c r="AK25"/>
  <c r="AK26"/>
  <c r="AK28"/>
  <c r="AK30"/>
  <c r="AK33"/>
  <c r="AK35"/>
  <c r="AK37"/>
  <c r="AK39"/>
  <c r="AK42"/>
  <c r="AK44"/>
  <c r="AK46"/>
  <c r="AK48"/>
  <c r="AK50"/>
  <c r="AK52"/>
  <c r="AK54"/>
  <c r="AK58"/>
  <c r="AK60"/>
  <c r="AK62"/>
  <c r="AK64"/>
  <c r="AK66"/>
  <c r="AK68"/>
  <c r="AK47"/>
  <c r="AK49"/>
  <c r="AK51"/>
  <c r="AK53"/>
  <c r="AK55"/>
  <c r="AK57"/>
  <c r="AK59"/>
  <c r="AK61"/>
  <c r="AK63"/>
  <c r="AK67"/>
  <c r="AK69"/>
  <c r="AK70"/>
  <c r="AK72"/>
  <c r="AK76"/>
  <c r="AK78"/>
  <c r="AK80"/>
  <c r="AK82"/>
  <c r="AK71"/>
  <c r="AK73"/>
  <c r="AK75"/>
  <c r="AK77"/>
  <c r="AK79"/>
  <c r="AK81"/>
  <c r="AK83"/>
  <c r="BL7"/>
  <c r="BK9"/>
  <c r="BK11"/>
  <c r="BK10"/>
  <c r="BK12"/>
  <c r="BK13"/>
  <c r="BK15"/>
  <c r="BK17"/>
  <c r="BK19"/>
  <c r="BK14"/>
  <c r="BK16"/>
  <c r="BK18"/>
  <c r="BK20"/>
  <c r="BK22"/>
  <c r="BK24"/>
  <c r="BK27"/>
  <c r="BK29"/>
  <c r="BK31"/>
  <c r="BK34"/>
  <c r="BK36"/>
  <c r="BK38"/>
  <c r="BK40"/>
  <c r="BK41"/>
  <c r="BK43"/>
  <c r="BK45"/>
  <c r="BK23"/>
  <c r="BK25"/>
  <c r="BK26"/>
  <c r="BK28"/>
  <c r="BK30"/>
  <c r="BK33"/>
  <c r="BK35"/>
  <c r="BK37"/>
  <c r="BK39"/>
  <c r="BK42"/>
  <c r="BK44"/>
  <c r="BK46"/>
  <c r="BK48"/>
  <c r="BK50"/>
  <c r="BK52"/>
  <c r="BK54"/>
  <c r="BK58"/>
  <c r="BK60"/>
  <c r="BK62"/>
  <c r="BK64"/>
  <c r="BK66"/>
  <c r="BK68"/>
  <c r="BK47"/>
  <c r="BK49"/>
  <c r="BK51"/>
  <c r="BK53"/>
  <c r="BK55"/>
  <c r="BK57"/>
  <c r="BK59"/>
  <c r="BK61"/>
  <c r="BK63"/>
  <c r="BK67"/>
  <c r="BK69"/>
  <c r="BK70"/>
  <c r="BK72"/>
  <c r="BK76"/>
  <c r="BK78"/>
  <c r="BK80"/>
  <c r="BK82"/>
  <c r="BK71"/>
  <c r="BK73"/>
  <c r="BK75"/>
  <c r="BK77"/>
  <c r="BK79"/>
  <c r="BK81"/>
  <c r="BK83"/>
  <c r="AZ7"/>
  <c r="AY10"/>
  <c r="AY12"/>
  <c r="AY14"/>
  <c r="AY16"/>
  <c r="AY18"/>
  <c r="AY20"/>
  <c r="AY9"/>
  <c r="AY11"/>
  <c r="AY13"/>
  <c r="AY15"/>
  <c r="AY17"/>
  <c r="AY19"/>
  <c r="AY23"/>
  <c r="AY25"/>
  <c r="AY26"/>
  <c r="AY28"/>
  <c r="AY30"/>
  <c r="AY33"/>
  <c r="AY35"/>
  <c r="AY37"/>
  <c r="AY39"/>
  <c r="AY42"/>
  <c r="AY44"/>
  <c r="AY22"/>
  <c r="AY24"/>
  <c r="AY27"/>
  <c r="AY29"/>
  <c r="AY31"/>
  <c r="AY34"/>
  <c r="AY36"/>
  <c r="AY38"/>
  <c r="AY40"/>
  <c r="AY41"/>
  <c r="AY43"/>
  <c r="AY45"/>
  <c r="AY47"/>
  <c r="AY49"/>
  <c r="AY51"/>
  <c r="AY53"/>
  <c r="AY55"/>
  <c r="AY57"/>
  <c r="AY59"/>
  <c r="AY61"/>
  <c r="AY63"/>
  <c r="AY67"/>
  <c r="AY69"/>
  <c r="AY46"/>
  <c r="AY48"/>
  <c r="AY50"/>
  <c r="AY52"/>
  <c r="AY54"/>
  <c r="AY58"/>
  <c r="AY60"/>
  <c r="AY62"/>
  <c r="AY64"/>
  <c r="AY66"/>
  <c r="AY68"/>
  <c r="AY71"/>
  <c r="AY73"/>
  <c r="AY75"/>
  <c r="AY77"/>
  <c r="AY79"/>
  <c r="AY81"/>
  <c r="AY83"/>
  <c r="AY70"/>
  <c r="AY72"/>
  <c r="AY76"/>
  <c r="AY78"/>
  <c r="AY80"/>
  <c r="AY82"/>
  <c r="BJ74"/>
  <c r="BJ65"/>
  <c r="BJ56"/>
  <c r="BJ8"/>
  <c r="BX74"/>
  <c r="BX56"/>
  <c r="BX32"/>
  <c r="BX21"/>
  <c r="BX8"/>
  <c r="BI90"/>
  <c r="V91" s="1"/>
  <c r="BW90"/>
  <c r="W92" s="1"/>
  <c r="AJ74"/>
  <c r="AJ65"/>
  <c r="AJ21"/>
  <c r="AJ32"/>
  <c r="AX65"/>
  <c r="AX21"/>
  <c r="BJ21"/>
  <c r="BJ32"/>
  <c r="BX65"/>
  <c r="AJ56"/>
  <c r="AJ8"/>
  <c r="AJ90" s="1"/>
  <c r="W94" s="1"/>
  <c r="AX74"/>
  <c r="AX56"/>
  <c r="AX32"/>
  <c r="AX8"/>
  <c r="AX90" s="1"/>
  <c r="X95" s="1"/>
  <c r="BL10" l="1"/>
  <c r="BL12"/>
  <c r="BL14"/>
  <c r="BL16"/>
  <c r="BL18"/>
  <c r="BL20"/>
  <c r="BM7"/>
  <c r="BL9"/>
  <c r="BL11"/>
  <c r="BL13"/>
  <c r="BL15"/>
  <c r="BL17"/>
  <c r="BL19"/>
  <c r="BL23"/>
  <c r="BL25"/>
  <c r="BL26"/>
  <c r="BL28"/>
  <c r="BL30"/>
  <c r="BL33"/>
  <c r="BL35"/>
  <c r="BL37"/>
  <c r="BL39"/>
  <c r="BL42"/>
  <c r="BL44"/>
  <c r="BL22"/>
  <c r="BL24"/>
  <c r="BL27"/>
  <c r="BL29"/>
  <c r="BL31"/>
  <c r="BL34"/>
  <c r="BL36"/>
  <c r="BL38"/>
  <c r="BL40"/>
  <c r="BL41"/>
  <c r="BL43"/>
  <c r="BL47"/>
  <c r="BL49"/>
  <c r="BL51"/>
  <c r="BL53"/>
  <c r="BL55"/>
  <c r="BL57"/>
  <c r="BL59"/>
  <c r="BL61"/>
  <c r="BL63"/>
  <c r="BL67"/>
  <c r="BL45"/>
  <c r="BL46"/>
  <c r="BL48"/>
  <c r="BL50"/>
  <c r="BL52"/>
  <c r="BL54"/>
  <c r="BL58"/>
  <c r="BL60"/>
  <c r="BL62"/>
  <c r="BL64"/>
  <c r="BL66"/>
  <c r="BL68"/>
  <c r="BL69"/>
  <c r="BL71"/>
  <c r="BL73"/>
  <c r="BL75"/>
  <c r="BL77"/>
  <c r="BL79"/>
  <c r="BL81"/>
  <c r="BL83"/>
  <c r="BL70"/>
  <c r="BL72"/>
  <c r="BL76"/>
  <c r="BL78"/>
  <c r="BL80"/>
  <c r="BL82"/>
  <c r="BZ9"/>
  <c r="BZ11"/>
  <c r="BZ10"/>
  <c r="BZ12"/>
  <c r="BZ13"/>
  <c r="BZ15"/>
  <c r="BZ17"/>
  <c r="BZ19"/>
  <c r="BZ14"/>
  <c r="BZ16"/>
  <c r="BZ18"/>
  <c r="BZ20"/>
  <c r="BZ22"/>
  <c r="BZ24"/>
  <c r="BZ27"/>
  <c r="BZ29"/>
  <c r="BZ31"/>
  <c r="BZ34"/>
  <c r="BZ36"/>
  <c r="BZ38"/>
  <c r="BZ40"/>
  <c r="BZ41"/>
  <c r="BZ43"/>
  <c r="BZ23"/>
  <c r="BZ25"/>
  <c r="BZ26"/>
  <c r="BZ28"/>
  <c r="BZ30"/>
  <c r="BZ33"/>
  <c r="BZ35"/>
  <c r="BZ37"/>
  <c r="BZ39"/>
  <c r="BZ42"/>
  <c r="BZ44"/>
  <c r="BZ46"/>
  <c r="BZ48"/>
  <c r="BZ50"/>
  <c r="BZ52"/>
  <c r="BZ54"/>
  <c r="BZ58"/>
  <c r="BZ60"/>
  <c r="BZ62"/>
  <c r="BZ64"/>
  <c r="BZ66"/>
  <c r="BZ68"/>
  <c r="BZ45"/>
  <c r="BZ47"/>
  <c r="BZ49"/>
  <c r="BZ51"/>
  <c r="BZ53"/>
  <c r="BZ55"/>
  <c r="BZ57"/>
  <c r="BZ59"/>
  <c r="BZ61"/>
  <c r="BZ63"/>
  <c r="BZ67"/>
  <c r="BZ69"/>
  <c r="BZ70"/>
  <c r="BZ72"/>
  <c r="BZ76"/>
  <c r="BZ78"/>
  <c r="BZ80"/>
  <c r="BZ82"/>
  <c r="BZ71"/>
  <c r="BZ73"/>
  <c r="BZ75"/>
  <c r="BZ77"/>
  <c r="BZ79"/>
  <c r="BZ81"/>
  <c r="BZ83"/>
  <c r="BJ90"/>
  <c r="W91" s="1"/>
  <c r="BX90"/>
  <c r="X92" s="1"/>
  <c r="AY56"/>
  <c r="AY8"/>
  <c r="BK74"/>
  <c r="BK56"/>
  <c r="BK32"/>
  <c r="AK65"/>
  <c r="AK21"/>
  <c r="AK8"/>
  <c r="BY21"/>
  <c r="BY32"/>
  <c r="AZ9"/>
  <c r="AZ11"/>
  <c r="AZ10"/>
  <c r="AZ12"/>
  <c r="AZ13"/>
  <c r="AZ15"/>
  <c r="AZ17"/>
  <c r="AZ19"/>
  <c r="AZ14"/>
  <c r="AZ16"/>
  <c r="AZ18"/>
  <c r="AZ20"/>
  <c r="AZ22"/>
  <c r="AZ24"/>
  <c r="AZ27"/>
  <c r="AZ29"/>
  <c r="AZ31"/>
  <c r="AZ34"/>
  <c r="AZ36"/>
  <c r="AZ38"/>
  <c r="AZ40"/>
  <c r="AZ41"/>
  <c r="AZ43"/>
  <c r="AZ45"/>
  <c r="AZ23"/>
  <c r="AZ25"/>
  <c r="AZ26"/>
  <c r="AZ28"/>
  <c r="AZ30"/>
  <c r="AZ33"/>
  <c r="AZ35"/>
  <c r="AZ37"/>
  <c r="AZ39"/>
  <c r="AZ42"/>
  <c r="AZ44"/>
  <c r="AZ46"/>
  <c r="AZ48"/>
  <c r="AZ50"/>
  <c r="AZ52"/>
  <c r="AZ54"/>
  <c r="AZ58"/>
  <c r="AZ60"/>
  <c r="AZ62"/>
  <c r="AZ64"/>
  <c r="AZ66"/>
  <c r="AZ68"/>
  <c r="AZ47"/>
  <c r="AZ49"/>
  <c r="AZ51"/>
  <c r="AZ53"/>
  <c r="AZ55"/>
  <c r="AZ57"/>
  <c r="AZ59"/>
  <c r="AZ61"/>
  <c r="AZ63"/>
  <c r="AZ67"/>
  <c r="AZ69"/>
  <c r="AZ70"/>
  <c r="AZ72"/>
  <c r="AZ76"/>
  <c r="AZ78"/>
  <c r="AZ80"/>
  <c r="AZ82"/>
  <c r="AZ71"/>
  <c r="AZ73"/>
  <c r="AZ75"/>
  <c r="AZ77"/>
  <c r="AZ79"/>
  <c r="AZ81"/>
  <c r="AZ83"/>
  <c r="AL10"/>
  <c r="AL12"/>
  <c r="AL9"/>
  <c r="AL11"/>
  <c r="AL14"/>
  <c r="AL16"/>
  <c r="AL18"/>
  <c r="AL20"/>
  <c r="AM7"/>
  <c r="AL13"/>
  <c r="AL15"/>
  <c r="AL17"/>
  <c r="AL19"/>
  <c r="AL23"/>
  <c r="AL25"/>
  <c r="AL26"/>
  <c r="AL28"/>
  <c r="AL30"/>
  <c r="AL33"/>
  <c r="AL35"/>
  <c r="AL37"/>
  <c r="AL39"/>
  <c r="AL42"/>
  <c r="AL44"/>
  <c r="AL22"/>
  <c r="AL24"/>
  <c r="AL27"/>
  <c r="AL29"/>
  <c r="AL31"/>
  <c r="AL34"/>
  <c r="AL36"/>
  <c r="AL38"/>
  <c r="AL40"/>
  <c r="AL41"/>
  <c r="AL43"/>
  <c r="AL45"/>
  <c r="AL47"/>
  <c r="AL49"/>
  <c r="AL51"/>
  <c r="AL53"/>
  <c r="AL55"/>
  <c r="AL57"/>
  <c r="AL59"/>
  <c r="AL61"/>
  <c r="AL63"/>
  <c r="AL67"/>
  <c r="AL69"/>
  <c r="AL46"/>
  <c r="AL48"/>
  <c r="AL50"/>
  <c r="AL52"/>
  <c r="AL54"/>
  <c r="AL58"/>
  <c r="AL60"/>
  <c r="AL62"/>
  <c r="AL64"/>
  <c r="AL66"/>
  <c r="AL68"/>
  <c r="AL71"/>
  <c r="AL73"/>
  <c r="AL75"/>
  <c r="AL77"/>
  <c r="AL79"/>
  <c r="AL81"/>
  <c r="AL83"/>
  <c r="AL70"/>
  <c r="AL72"/>
  <c r="AL76"/>
  <c r="AL78"/>
  <c r="AL80"/>
  <c r="AL82"/>
  <c r="AY74"/>
  <c r="AY65"/>
  <c r="AY21"/>
  <c r="AY32"/>
  <c r="BK65"/>
  <c r="BK21"/>
  <c r="BK8"/>
  <c r="AK74"/>
  <c r="AK56"/>
  <c r="AK32"/>
  <c r="BY74"/>
  <c r="BY65"/>
  <c r="BY56"/>
  <c r="BY8"/>
  <c r="BY90" s="1"/>
  <c r="Y92" s="1"/>
  <c r="BM9" l="1"/>
  <c r="BM11"/>
  <c r="BM13"/>
  <c r="BM15"/>
  <c r="BM17"/>
  <c r="BM19"/>
  <c r="BM10"/>
  <c r="BM12"/>
  <c r="BM14"/>
  <c r="BM16"/>
  <c r="BM18"/>
  <c r="BM20"/>
  <c r="BM22"/>
  <c r="BM24"/>
  <c r="BM27"/>
  <c r="BM29"/>
  <c r="BM31"/>
  <c r="BM34"/>
  <c r="BM36"/>
  <c r="BM38"/>
  <c r="BM40"/>
  <c r="BM41"/>
  <c r="BM43"/>
  <c r="BM45"/>
  <c r="BM23"/>
  <c r="BM25"/>
  <c r="BM26"/>
  <c r="BM28"/>
  <c r="BM30"/>
  <c r="BM33"/>
  <c r="BM35"/>
  <c r="BM37"/>
  <c r="BM39"/>
  <c r="BM42"/>
  <c r="BM44"/>
  <c r="BM46"/>
  <c r="BM48"/>
  <c r="BM50"/>
  <c r="BM52"/>
  <c r="BM54"/>
  <c r="BM58"/>
  <c r="BM60"/>
  <c r="BM62"/>
  <c r="BM64"/>
  <c r="BM66"/>
  <c r="BM68"/>
  <c r="BM47"/>
  <c r="BM49"/>
  <c r="BM51"/>
  <c r="BM53"/>
  <c r="BM55"/>
  <c r="BM57"/>
  <c r="BM59"/>
  <c r="BM61"/>
  <c r="BM63"/>
  <c r="BM67"/>
  <c r="BM69"/>
  <c r="BM70"/>
  <c r="BM72"/>
  <c r="BM76"/>
  <c r="BM78"/>
  <c r="BM80"/>
  <c r="BM82"/>
  <c r="BM71"/>
  <c r="BM73"/>
  <c r="BM75"/>
  <c r="BM77"/>
  <c r="BM79"/>
  <c r="BM81"/>
  <c r="BM83"/>
  <c r="BK90"/>
  <c r="X91" s="1"/>
  <c r="AL56"/>
  <c r="AZ74"/>
  <c r="AZ56"/>
  <c r="AZ32"/>
  <c r="AK90"/>
  <c r="X94" s="1"/>
  <c r="AY90"/>
  <c r="Y95" s="1"/>
  <c r="BZ74"/>
  <c r="BZ56"/>
  <c r="BZ65"/>
  <c r="BL74"/>
  <c r="BL56"/>
  <c r="BL21"/>
  <c r="BL32"/>
  <c r="AM9"/>
  <c r="AM11"/>
  <c r="AM13"/>
  <c r="AM15"/>
  <c r="AM17"/>
  <c r="AM19"/>
  <c r="AM10"/>
  <c r="AM12"/>
  <c r="AM14"/>
  <c r="AM16"/>
  <c r="AM18"/>
  <c r="AM20"/>
  <c r="AM22"/>
  <c r="AM24"/>
  <c r="AM27"/>
  <c r="AM29"/>
  <c r="AM31"/>
  <c r="AM34"/>
  <c r="AM36"/>
  <c r="AM38"/>
  <c r="AM40"/>
  <c r="AM41"/>
  <c r="AM43"/>
  <c r="AM45"/>
  <c r="AM23"/>
  <c r="AM25"/>
  <c r="AM26"/>
  <c r="AM28"/>
  <c r="AM30"/>
  <c r="AM33"/>
  <c r="AM35"/>
  <c r="AM37"/>
  <c r="AM39"/>
  <c r="AM42"/>
  <c r="AM44"/>
  <c r="AM46"/>
  <c r="AM48"/>
  <c r="AM50"/>
  <c r="AM52"/>
  <c r="AM54"/>
  <c r="AM58"/>
  <c r="AM60"/>
  <c r="AM62"/>
  <c r="AM64"/>
  <c r="AM66"/>
  <c r="AM68"/>
  <c r="AM47"/>
  <c r="AM49"/>
  <c r="AM51"/>
  <c r="AM53"/>
  <c r="AM55"/>
  <c r="AM57"/>
  <c r="AM59"/>
  <c r="AM61"/>
  <c r="AM63"/>
  <c r="AM67"/>
  <c r="AM69"/>
  <c r="AM70"/>
  <c r="AM72"/>
  <c r="AM76"/>
  <c r="AM78"/>
  <c r="AM80"/>
  <c r="AM82"/>
  <c r="AM71"/>
  <c r="AM73"/>
  <c r="AM75"/>
  <c r="AM77"/>
  <c r="AM79"/>
  <c r="AM81"/>
  <c r="AM83"/>
  <c r="AL74"/>
  <c r="AL65"/>
  <c r="AL21"/>
  <c r="AL32"/>
  <c r="AL8"/>
  <c r="AZ65"/>
  <c r="AZ21"/>
  <c r="AZ8"/>
  <c r="AZ90" s="1"/>
  <c r="Z95" s="1"/>
  <c r="C95" s="1"/>
  <c r="BZ32"/>
  <c r="BZ21"/>
  <c r="BZ8"/>
  <c r="BL65"/>
  <c r="BL8"/>
  <c r="BL90" l="1"/>
  <c r="Y91" s="1"/>
  <c r="BZ90"/>
  <c r="Z92" s="1"/>
  <c r="C92" s="1"/>
  <c r="AL90"/>
  <c r="Y94" s="1"/>
  <c r="AM65"/>
  <c r="AM21"/>
  <c r="AM8"/>
  <c r="BM65"/>
  <c r="BM21"/>
  <c r="BM8"/>
  <c r="AM74"/>
  <c r="AM56"/>
  <c r="AM32"/>
  <c r="BM74"/>
  <c r="BM56"/>
  <c r="BM32"/>
  <c r="BM90" l="1"/>
  <c r="Z91" s="1"/>
  <c r="C91" s="1"/>
  <c r="AM90"/>
  <c r="Z94" s="1"/>
  <c r="C94" s="1"/>
</calcChain>
</file>

<file path=xl/sharedStrings.xml><?xml version="1.0" encoding="utf-8"?>
<sst xmlns="http://schemas.openxmlformats.org/spreadsheetml/2006/main" count="1030" uniqueCount="458">
  <si>
    <t xml:space="preserve"> </t>
  </si>
  <si>
    <t>ЗАТВЕРДЖУЮ</t>
  </si>
  <si>
    <t>Полтавський державний технічний університет                                          імені Юрія Кондратюка</t>
  </si>
  <si>
    <t>РЕКТОР __________________ОНИЩЕНКО О.Г.</t>
  </si>
  <si>
    <t>Освітньо-кваліфікаційний рівень -БАКАЛАВР-БУДІВНИЦТВА</t>
  </si>
  <si>
    <t>"_____"_________________2001 року</t>
  </si>
  <si>
    <t>Термін навчання  -</t>
  </si>
  <si>
    <t xml:space="preserve">                        4 роки </t>
  </si>
  <si>
    <t>№____________</t>
  </si>
  <si>
    <r>
      <rPr>
        <b/>
        <sz val="12"/>
        <rFont val="Times New Roman Cyr"/>
        <family val="1"/>
        <charset val="204"/>
      </rPr>
      <t xml:space="preserve">Кваліфікація  -  </t>
    </r>
    <r>
      <rPr>
        <sz val="12"/>
        <rFont val="Times New Roman Cyr"/>
        <family val="1"/>
        <charset val="204"/>
      </rPr>
      <t>бакалавр будівництва</t>
    </r>
  </si>
  <si>
    <t>МІНІСТЕРСТВО  ОСВІТИ  І  НАУКИ  УКРАЇНИ</t>
  </si>
  <si>
    <t xml:space="preserve">   </t>
  </si>
  <si>
    <t>ПОЛТАВСЬКИЙ ДЕРЖАВНИЙ ТЕХНІЧНИЙ УНІВЕРСИТЕТ ІМЕНІ ЮРІЯ КОНДРАТЮКА</t>
  </si>
  <si>
    <t>НАВЧАЛЬНИЙ ПЛАН</t>
  </si>
  <si>
    <r>
      <rPr>
        <sz val="12"/>
        <rFont val="Times New Roman Cyr"/>
        <charset val="204"/>
      </rPr>
      <t>Спеціальність 6.092100 "</t>
    </r>
    <r>
      <rPr>
        <b/>
        <sz val="12"/>
        <rFont val="Times New Roman Cyr"/>
        <family val="1"/>
        <charset val="204"/>
      </rPr>
      <t>ПРОМИСЛОВЕ І ЦИВІЛЬНЕ БУДІВНИЦТВО</t>
    </r>
    <r>
      <rPr>
        <sz val="12"/>
        <rFont val="Times New Roman Cyr"/>
        <charset val="204"/>
      </rPr>
      <t>"</t>
    </r>
  </si>
  <si>
    <t xml:space="preserve">    </t>
  </si>
  <si>
    <t>За напрямком підготовки 0921 - "БУДІВНИЦТВО"</t>
  </si>
  <si>
    <t xml:space="preserve">(2001-2005 н.р.)  </t>
  </si>
  <si>
    <t xml:space="preserve">  </t>
  </si>
  <si>
    <t>ГРАФІК НАВЧАЛЬНОГО ПРОЦЕСУ</t>
  </si>
  <si>
    <t>ЗАГАЛЬНІ  ДАНІ  ПО  БЮДЖЕТУ  ЧАСУ  (у тижнях)</t>
  </si>
  <si>
    <t>Курси</t>
  </si>
  <si>
    <t>Вересень</t>
  </si>
  <si>
    <t>Жовтень</t>
  </si>
  <si>
    <t>Листопад</t>
  </si>
  <si>
    <t>Грудень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</si>
  <si>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</si>
  <si>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</si>
  <si>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</si>
  <si>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</si>
  <si>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</si>
  <si>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</si>
  <si>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</si>
  <si>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</si>
  <si>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Теор.</t>
  </si>
  <si>
    <t>Екзам.</t>
  </si>
  <si>
    <t>Навч.</t>
  </si>
  <si>
    <t>Вироб.</t>
  </si>
  <si>
    <t>Дипл.</t>
  </si>
  <si>
    <t>Держ.</t>
  </si>
  <si>
    <t>Канікули</t>
  </si>
  <si>
    <t>Всього</t>
  </si>
  <si>
    <t>навч.</t>
  </si>
  <si>
    <t>сесії</t>
  </si>
  <si>
    <t>практ.</t>
  </si>
  <si>
    <t>робота,</t>
  </si>
  <si>
    <t>іспит</t>
  </si>
  <si>
    <t>XI</t>
  </si>
  <si>
    <t>XII</t>
  </si>
  <si>
    <t>I</t>
  </si>
  <si>
    <t>ІІ</t>
  </si>
  <si>
    <t>III</t>
  </si>
  <si>
    <t>V</t>
  </si>
  <si>
    <t>VI</t>
  </si>
  <si>
    <t>VIII</t>
  </si>
  <si>
    <t xml:space="preserve">з відр. </t>
  </si>
  <si>
    <t>проект</t>
  </si>
  <si>
    <t>від вир.</t>
  </si>
  <si>
    <t>К</t>
  </si>
  <si>
    <t>с</t>
  </si>
  <si>
    <t>О</t>
  </si>
  <si>
    <t>II</t>
  </si>
  <si>
    <t>Х</t>
  </si>
  <si>
    <t>IV</t>
  </si>
  <si>
    <t>ДІ</t>
  </si>
  <si>
    <t>Всього :</t>
  </si>
  <si>
    <t>Умовні позначки :</t>
  </si>
  <si>
    <t>Теоретичне навчання =&gt;</t>
  </si>
  <si>
    <t>Екзаменаційна сесія =&gt;</t>
  </si>
  <si>
    <t>Учбова практика =&gt;</t>
  </si>
  <si>
    <t>Виробнича практика =&gt;</t>
  </si>
  <si>
    <t>Дипломний проект, робота =&gt;</t>
  </si>
  <si>
    <t>Д</t>
  </si>
  <si>
    <t>Держ. іспит =&gt;</t>
  </si>
  <si>
    <t>Канікули                      =&gt;</t>
  </si>
  <si>
    <t>"_____"_________________2003 року</t>
  </si>
  <si>
    <t xml:space="preserve">(2003-2007 н.р.)  </t>
  </si>
  <si>
    <t>Екзам. Сесії</t>
  </si>
  <si>
    <t>Навчальні практики</t>
  </si>
  <si>
    <t>Виробничі  практики</t>
  </si>
  <si>
    <t>Дипломна робота, проект</t>
  </si>
  <si>
    <t>Державні  іспити</t>
  </si>
  <si>
    <t>МІНІСТЕРСТВО ОСВІТИ І НАУКИ УКРАЇНИ</t>
  </si>
  <si>
    <t>ДВНЗ "Ужгородський національний університет"</t>
  </si>
  <si>
    <t>Вченою радою ДВНЗ "УжНУ"</t>
  </si>
  <si>
    <t>(протокол № ______)</t>
  </si>
  <si>
    <t>Н А В Ч А Л Ь Н И Й  П Л АН</t>
  </si>
  <si>
    <t xml:space="preserve">Рівень вищої освіти </t>
  </si>
  <si>
    <t xml:space="preserve">Галузь знань </t>
  </si>
  <si>
    <t>Спеціальність</t>
  </si>
  <si>
    <t xml:space="preserve">На основі </t>
  </si>
  <si>
    <t xml:space="preserve">Ступінь вищої освіти </t>
  </si>
  <si>
    <t>бакалавр</t>
  </si>
  <si>
    <t>І . ГРАФІК НАВЧАЛЬНОГО ПРОЦЕСУ</t>
  </si>
  <si>
    <t>Курс</t>
  </si>
  <si>
    <t>1   7</t>
  </si>
  <si>
    <t>8 14</t>
  </si>
  <si>
    <t>15 21</t>
  </si>
  <si>
    <t>22 28</t>
  </si>
  <si>
    <t>29   5</t>
  </si>
  <si>
    <t>6 12</t>
  </si>
  <si>
    <t>13 19</t>
  </si>
  <si>
    <t>20 26</t>
  </si>
  <si>
    <t>27 2</t>
  </si>
  <si>
    <t>3  9</t>
  </si>
  <si>
    <t>10 16</t>
  </si>
  <si>
    <t>17 23</t>
  </si>
  <si>
    <t>24 30</t>
  </si>
  <si>
    <t>29 4</t>
  </si>
  <si>
    <t>5 11</t>
  </si>
  <si>
    <t>12 18</t>
  </si>
  <si>
    <t>19 25</t>
  </si>
  <si>
    <t>26 1</t>
  </si>
  <si>
    <t>2  8</t>
  </si>
  <si>
    <t>9  15</t>
  </si>
  <si>
    <t>16 22</t>
  </si>
  <si>
    <t>23 1</t>
  </si>
  <si>
    <t>23 29</t>
  </si>
  <si>
    <t>30  5</t>
  </si>
  <si>
    <t>27 3</t>
  </si>
  <si>
    <t>4  10</t>
  </si>
  <si>
    <t>11 17</t>
  </si>
  <si>
    <t>18 24</t>
  </si>
  <si>
    <t>25 31</t>
  </si>
  <si>
    <t>29  5</t>
  </si>
  <si>
    <t>І</t>
  </si>
  <si>
    <t>ІІІ</t>
  </si>
  <si>
    <t xml:space="preserve">       II. ЗВЕДЕНІ ДАНІ ПРО БЮДЖЕТ ЧАСУ, тижні                                                ІІІ. ПРАКТИКА                                                IV.  АТЕСТАЦІЯ</t>
  </si>
  <si>
    <t>Екзаменаційна 
сесія</t>
  </si>
  <si>
    <t>Практика</t>
  </si>
  <si>
    <t>Атестація</t>
  </si>
  <si>
    <t>Усього</t>
  </si>
  <si>
    <t>Назва
 практики</t>
  </si>
  <si>
    <t>Семестр</t>
  </si>
  <si>
    <t>Тривалість у тижні</t>
  </si>
  <si>
    <t>№ п/п</t>
  </si>
  <si>
    <t>Разом</t>
  </si>
  <si>
    <t>V. ПЛАН НАВЧАЛЬНОГО ПРОЦЕСУ</t>
  </si>
  <si>
    <t>НАЗВА НАВЧАЛЬНОЇ ДИСЦИПЛІНИ</t>
  </si>
  <si>
    <t>Розподіл за семестрами</t>
  </si>
  <si>
    <t>Кількість кредитів ЄКТС</t>
  </si>
  <si>
    <t>Кількість годин</t>
  </si>
  <si>
    <t>Розподіл годин на тиждень за курсами і семестрами</t>
  </si>
  <si>
    <t>екзамени</t>
  </si>
  <si>
    <t>заліки</t>
  </si>
  <si>
    <t xml:space="preserve">курсова робота </t>
  </si>
  <si>
    <t>курсовий проект</t>
  </si>
  <si>
    <t>загальний обсяг</t>
  </si>
  <si>
    <t>аудиторних</t>
  </si>
  <si>
    <t>Індивідувальна робота під керівництвом викладача</t>
  </si>
  <si>
    <t>самостійна робота</t>
  </si>
  <si>
    <t>I курс</t>
  </si>
  <si>
    <t>II курс</t>
  </si>
  <si>
    <t>III курс</t>
  </si>
  <si>
    <t>IV курс</t>
  </si>
  <si>
    <t>всього</t>
  </si>
  <si>
    <t>у тому числі:</t>
  </si>
  <si>
    <t>лекції</t>
  </si>
  <si>
    <t>лабораторні</t>
  </si>
  <si>
    <t>Іспит</t>
  </si>
  <si>
    <t>Залік</t>
  </si>
  <si>
    <t>Курсовий проект</t>
  </si>
  <si>
    <t>Курсова робота</t>
  </si>
  <si>
    <t>Р  Г  Р</t>
  </si>
  <si>
    <t>Усього за циклом 1.1.</t>
  </si>
  <si>
    <t>Усього за циклом 2.1.</t>
  </si>
  <si>
    <t>Усього за циклом 2.2.</t>
  </si>
  <si>
    <t>Кількість годин на тиждень</t>
  </si>
  <si>
    <t>Кількість екзаменів</t>
  </si>
  <si>
    <t>Кількість заліків</t>
  </si>
  <si>
    <t>Кількість курсових проектів</t>
  </si>
  <si>
    <t>Кількість курсових робіт</t>
  </si>
  <si>
    <t>БУДІВЕЛЬНИЙ ФАКУЛЬТЕТ  2003 - 2007 р.р.</t>
  </si>
  <si>
    <t>Розподіл по семестрах</t>
  </si>
  <si>
    <t>Годин</t>
  </si>
  <si>
    <t>Розподіл по курсах і семестрах</t>
  </si>
  <si>
    <t>№</t>
  </si>
  <si>
    <t>% ауд</t>
  </si>
  <si>
    <t>1 курс</t>
  </si>
  <si>
    <t>2 курс</t>
  </si>
  <si>
    <t>3 курс</t>
  </si>
  <si>
    <t>4 курс</t>
  </si>
  <si>
    <t>поз</t>
  </si>
  <si>
    <t xml:space="preserve">         Назва дисципліни</t>
  </si>
  <si>
    <t>залік</t>
  </si>
  <si>
    <t>курс.</t>
  </si>
  <si>
    <t>РГР</t>
  </si>
  <si>
    <t>Всьо-</t>
  </si>
  <si>
    <t>Ауди-</t>
  </si>
  <si>
    <t>Лек-</t>
  </si>
  <si>
    <t>Лаб.</t>
  </si>
  <si>
    <t>Пра-</t>
  </si>
  <si>
    <t>Сам.</t>
  </si>
  <si>
    <t>н.п.</t>
  </si>
  <si>
    <t>пр-кт</t>
  </si>
  <si>
    <t>роб.</t>
  </si>
  <si>
    <t>го</t>
  </si>
  <si>
    <t>торні</t>
  </si>
  <si>
    <t>ції</t>
  </si>
  <si>
    <t>ктич.</t>
  </si>
  <si>
    <t>кількість тижнів</t>
  </si>
  <si>
    <t xml:space="preserve"> Гуманітарні та соціально-економічні:</t>
  </si>
  <si>
    <t xml:space="preserve"> Історія України</t>
  </si>
  <si>
    <t xml:space="preserve"> Ділова українська мова </t>
  </si>
  <si>
    <t xml:space="preserve"> Українська і зарубіжна культура</t>
  </si>
  <si>
    <t xml:space="preserve"> Філософія</t>
  </si>
  <si>
    <t xml:space="preserve"> Основи психології і педагогіки</t>
  </si>
  <si>
    <t xml:space="preserve"> Релігієзнавство</t>
  </si>
  <si>
    <t xml:space="preserve"> Основи економічних теорій</t>
  </si>
  <si>
    <t xml:space="preserve"> Політологія</t>
  </si>
  <si>
    <t xml:space="preserve"> Основи права</t>
  </si>
  <si>
    <t xml:space="preserve"> Соціологія</t>
  </si>
  <si>
    <t xml:space="preserve"> Іноземна мова</t>
  </si>
  <si>
    <t>1,2,3</t>
  </si>
  <si>
    <t xml:space="preserve"> Фізичне виховання</t>
  </si>
  <si>
    <t>3,6,9</t>
  </si>
  <si>
    <t xml:space="preserve"> Ф у н д а м е н т а л ь н і  :</t>
  </si>
  <si>
    <t xml:space="preserve"> Вища математика</t>
  </si>
  <si>
    <t>1,2,3,4</t>
  </si>
  <si>
    <t xml:space="preserve"> Фізика</t>
  </si>
  <si>
    <t xml:space="preserve"> Хімія</t>
  </si>
  <si>
    <t xml:space="preserve"> Теоретична механіка</t>
  </si>
  <si>
    <t>3-3,4-3</t>
  </si>
  <si>
    <t>Обчислювальна техніка і програмування,</t>
  </si>
  <si>
    <t xml:space="preserve"> практикум з ОТ і програмування</t>
  </si>
  <si>
    <t xml:space="preserve">3-2,4-2 </t>
  </si>
  <si>
    <t xml:space="preserve"> Основи екології</t>
  </si>
  <si>
    <t xml:space="preserve"> Безпека життєдіяльності </t>
  </si>
  <si>
    <t xml:space="preserve"> Основи охорони праці</t>
  </si>
  <si>
    <t xml:space="preserve"> Вступ до системного аналізу</t>
  </si>
  <si>
    <t xml:space="preserve">  Професійно-орієнтовані  :</t>
  </si>
  <si>
    <t xml:space="preserve"> Вступ до будівельної справи</t>
  </si>
  <si>
    <t xml:space="preserve"> Технічна механіка рідин і газу </t>
  </si>
  <si>
    <t xml:space="preserve"> Опір матеріалів </t>
  </si>
  <si>
    <t xml:space="preserve"> Будівельна механіка</t>
  </si>
  <si>
    <t xml:space="preserve"> Будівельне матеріалознавство</t>
  </si>
  <si>
    <t xml:space="preserve"> Інженерна графіка</t>
  </si>
  <si>
    <t>1-2,2-1,3-1</t>
  </si>
  <si>
    <t xml:space="preserve"> Метрологія і стандартизація</t>
  </si>
  <si>
    <t xml:space="preserve"> Інженерна геодезія</t>
  </si>
  <si>
    <t xml:space="preserve"> Практикум з інженерної геодезії</t>
  </si>
  <si>
    <t>4 - д.з.</t>
  </si>
  <si>
    <t xml:space="preserve"> Інженерна геологія</t>
  </si>
  <si>
    <t xml:space="preserve"> Інженерні вишукування</t>
  </si>
  <si>
    <t xml:space="preserve"> Архітектура будівель і споруд</t>
  </si>
  <si>
    <t xml:space="preserve"> Транспорт і шляхи сполучення</t>
  </si>
  <si>
    <t xml:space="preserve"> Планування міст</t>
  </si>
  <si>
    <t xml:space="preserve"> Будівельні конструкції </t>
  </si>
  <si>
    <t xml:space="preserve"> Будівельна техніка</t>
  </si>
  <si>
    <t xml:space="preserve"> Технологія будівельного виробництва</t>
  </si>
  <si>
    <t xml:space="preserve"> Організація будівництва</t>
  </si>
  <si>
    <t xml:space="preserve"> Економіка будівництва</t>
  </si>
  <si>
    <t xml:space="preserve"> Виробнича база будівництва</t>
  </si>
  <si>
    <t xml:space="preserve"> Електротехніка у будівництві</t>
  </si>
  <si>
    <t xml:space="preserve"> Водопостачання і каналізація</t>
  </si>
  <si>
    <t xml:space="preserve"> Теплопостачання і вентиляція</t>
  </si>
  <si>
    <t>Вибіркові дисципліни за програмою</t>
  </si>
  <si>
    <t>4.1</t>
  </si>
  <si>
    <t>Металознавство і зварювання</t>
  </si>
  <si>
    <t>4.2</t>
  </si>
  <si>
    <t>Опір матеріалів (спецкурс)</t>
  </si>
  <si>
    <t>7-3</t>
  </si>
  <si>
    <t>4.3</t>
  </si>
  <si>
    <t>Теоретична механіка ( спецкурс)</t>
  </si>
  <si>
    <t>5-3</t>
  </si>
  <si>
    <t>4.4</t>
  </si>
  <si>
    <t>Будівельна механіка ( спецкурс)</t>
  </si>
  <si>
    <t>8-1,9-2,10-2</t>
  </si>
  <si>
    <t>4.5</t>
  </si>
  <si>
    <t>Економіка будівництва ( спецкурс)</t>
  </si>
  <si>
    <t>4.6</t>
  </si>
  <si>
    <t>Будівельна техніка ( спецкурс)</t>
  </si>
  <si>
    <t>4.7</t>
  </si>
  <si>
    <t>Інженерна графіка ( спецкурс)</t>
  </si>
  <si>
    <t>3-1</t>
  </si>
  <si>
    <t>4.8</t>
  </si>
  <si>
    <t xml:space="preserve">Архітектура будівель і споруд (спецкурс) </t>
  </si>
  <si>
    <t>5</t>
  </si>
  <si>
    <t>Вибіркові дисципліни навчальн. закладу</t>
  </si>
  <si>
    <t>5.1</t>
  </si>
  <si>
    <t>5.2</t>
  </si>
  <si>
    <t xml:space="preserve"> Основи автоматизованого проектування</t>
  </si>
  <si>
    <t>5.3</t>
  </si>
  <si>
    <t xml:space="preserve"> Будівельні конструкції (спецкурс):</t>
  </si>
  <si>
    <t xml:space="preserve"> - металеві</t>
  </si>
  <si>
    <t xml:space="preserve"> - дерев'яні</t>
  </si>
  <si>
    <t>12-1</t>
  </si>
  <si>
    <t xml:space="preserve"> - кам'яні та залізобетонні</t>
  </si>
  <si>
    <t>5.4</t>
  </si>
  <si>
    <t xml:space="preserve"> Механіка грунтів, основи і фундаменти</t>
  </si>
  <si>
    <t>5.5</t>
  </si>
  <si>
    <t xml:space="preserve"> Архітектура будівель і споруд </t>
  </si>
  <si>
    <t>6</t>
  </si>
  <si>
    <t xml:space="preserve"> Дисципліни вільного вибору студентом</t>
  </si>
  <si>
    <t>6.1</t>
  </si>
  <si>
    <t xml:space="preserve"> 1 - Основи науково-технічної творчості</t>
  </si>
  <si>
    <t xml:space="preserve"> 2 - Проектно-кошторисна справа</t>
  </si>
  <si>
    <t>6.2</t>
  </si>
  <si>
    <t xml:space="preserve"> Технічна експлуатація будівель і споруд </t>
  </si>
  <si>
    <t xml:space="preserve"> Випробування у будівництві </t>
  </si>
  <si>
    <t>6.3</t>
  </si>
  <si>
    <t xml:space="preserve"> 1 - Облік і аудит</t>
  </si>
  <si>
    <t xml:space="preserve"> 2 - Чисельні методи рішення інженерних задач на ПЕОМ</t>
  </si>
  <si>
    <t>6.4</t>
  </si>
  <si>
    <t xml:space="preserve"> 1 - Основи менеджменту</t>
  </si>
  <si>
    <t xml:space="preserve"> 2 - Основи бізнесу</t>
  </si>
  <si>
    <t>6.5</t>
  </si>
  <si>
    <t>Учбові практики:</t>
  </si>
  <si>
    <t>З інженерної геології</t>
  </si>
  <si>
    <t>Професійна</t>
  </si>
  <si>
    <t>Виробнича</t>
  </si>
  <si>
    <t xml:space="preserve"> Разом з підготовки бакалавра</t>
  </si>
  <si>
    <t>Кредити =&gt;</t>
  </si>
  <si>
    <t>Кількість годин учбових занять</t>
  </si>
  <si>
    <t>Кількість РГР</t>
  </si>
  <si>
    <t>Кількість іспитів</t>
  </si>
  <si>
    <t>(53)</t>
  </si>
  <si>
    <t>Учбова  практика</t>
  </si>
  <si>
    <t>Виробнича  практика</t>
  </si>
  <si>
    <t>Дипломні проекти або</t>
  </si>
  <si>
    <t>Сем.</t>
  </si>
  <si>
    <t>Державний  іспит</t>
  </si>
  <si>
    <t>Назва практики</t>
  </si>
  <si>
    <t>Тижн.</t>
  </si>
  <si>
    <t>Дипломні роботи</t>
  </si>
  <si>
    <t>(Назва дисциплін)</t>
  </si>
  <si>
    <t>8 семестр</t>
  </si>
  <si>
    <t xml:space="preserve">Державний іспит </t>
  </si>
  <si>
    <t>Геодезичний практикум</t>
  </si>
  <si>
    <t>з спеціальності</t>
  </si>
  <si>
    <t>П Р И М І Т К А :</t>
  </si>
  <si>
    <t xml:space="preserve">1. Корегування робочого навчального плану затверджено Радою факультету </t>
  </si>
  <si>
    <t>(протокол №      від               2002р.)</t>
  </si>
  <si>
    <t xml:space="preserve">2. Робочий навчальний план розглянутий і затверджений Радою університету </t>
  </si>
  <si>
    <t>(протокол №      від              2002р.)</t>
  </si>
  <si>
    <t>Проректор з навчально-організаційної роботи</t>
  </si>
  <si>
    <t>А.В. Васильєв</t>
  </si>
  <si>
    <t xml:space="preserve">             Декан факультету</t>
  </si>
  <si>
    <t>О.А. Шкурупій</t>
  </si>
  <si>
    <t>Начальник навчального відділу</t>
  </si>
  <si>
    <t>В.Г. Ліберний</t>
  </si>
  <si>
    <t>перший (бакалаврський)</t>
  </si>
  <si>
    <t>Освітня програма</t>
  </si>
  <si>
    <t xml:space="preserve">Форма атестації </t>
  </si>
  <si>
    <t>ЗАТВЕРДЖЕНО</t>
  </si>
  <si>
    <t>1. Нормативні навчальні дисципліни</t>
  </si>
  <si>
    <t>2. Вибіркові навчальні дисципліни</t>
  </si>
  <si>
    <t>ПРАКТИКИ</t>
  </si>
  <si>
    <t>АТЕСТАЦІЯ</t>
  </si>
  <si>
    <t>Усього з практик</t>
  </si>
  <si>
    <t>Усього з атестації</t>
  </si>
  <si>
    <r>
      <t>1. ОБОВ</t>
    </r>
    <r>
      <rPr>
        <b/>
        <sz val="10"/>
        <rFont val="Arial"/>
        <family val="2"/>
        <charset val="204"/>
      </rPr>
      <t>'</t>
    </r>
    <r>
      <rPr>
        <b/>
        <sz val="10"/>
        <rFont val="Arial Cyr"/>
        <charset val="204"/>
      </rPr>
      <t>ЯЗКОВІ НАВЧАЛЬНІ ДИСЦИПЛІНИ</t>
    </r>
  </si>
  <si>
    <t>1.1. ЦИКЛ ЗАГАЛЬНОЇ ПІДГОТОВКИ</t>
  </si>
  <si>
    <t>2. ДИСЦИПЛІНИ ВІЛЬНОГО ВИБОРУ СТУДЕНТА</t>
  </si>
  <si>
    <t>2.1. ЦИКЛ ЗАГАЛЬНОЇ ПІДГОТОВКИ</t>
  </si>
  <si>
    <t>2.2. ЦИКЛ ПРОФЕСІЙНОЇ ПІДГОТОВКИ</t>
  </si>
  <si>
    <t>1.2. ЦИКЛ ПРОФЕСІЙНОЇ ПІДГОТОВКИ</t>
  </si>
  <si>
    <t>Усього за обов'язковою частиною</t>
  </si>
  <si>
    <t>Усього за вибірковою частиною</t>
  </si>
  <si>
    <t>1.1.1.</t>
  </si>
  <si>
    <t>1.1.2.</t>
  </si>
  <si>
    <t>1.1.3.</t>
  </si>
  <si>
    <t>1.1.4.</t>
  </si>
  <si>
    <t>1.1.5.</t>
  </si>
  <si>
    <t>1.1.6.</t>
  </si>
  <si>
    <t>1.1.7.</t>
  </si>
  <si>
    <t>1.1.8.</t>
  </si>
  <si>
    <t>1.1.9.</t>
  </si>
  <si>
    <t>1.1.10.</t>
  </si>
  <si>
    <t>1.1.11.</t>
  </si>
  <si>
    <t>1.2.1.</t>
  </si>
  <si>
    <t>1.2.2.</t>
  </si>
  <si>
    <t>1.2.3.</t>
  </si>
  <si>
    <t>1.2.4.</t>
  </si>
  <si>
    <t>1.2.5.</t>
  </si>
  <si>
    <t>1.2.6.</t>
  </si>
  <si>
    <t>1.2.7.</t>
  </si>
  <si>
    <t>1.2.8.</t>
  </si>
  <si>
    <t>1.2.9.</t>
  </si>
  <si>
    <t>1.2.10.</t>
  </si>
  <si>
    <t>1.2.11.</t>
  </si>
  <si>
    <t>1.2.12.</t>
  </si>
  <si>
    <t>1.2.13.</t>
  </si>
  <si>
    <t>1.2.14.</t>
  </si>
  <si>
    <t>1.2.16.</t>
  </si>
  <si>
    <t>1.2.17.</t>
  </si>
  <si>
    <t>1.2.18.</t>
  </si>
  <si>
    <t>1.2.19.</t>
  </si>
  <si>
    <t>1.2.20.</t>
  </si>
  <si>
    <t>1.2.21.</t>
  </si>
  <si>
    <t>1.2.22.</t>
  </si>
  <si>
    <t>2.1.1.</t>
  </si>
  <si>
    <t>2.1.2.</t>
  </si>
  <si>
    <t>2.1.3.</t>
  </si>
  <si>
    <t>2.1.4.</t>
  </si>
  <si>
    <t>2.2.1.</t>
  </si>
  <si>
    <t>2.2.2.</t>
  </si>
  <si>
    <t>2.2.3.</t>
  </si>
  <si>
    <t>2.2.4.</t>
  </si>
  <si>
    <t>2.2.5.</t>
  </si>
  <si>
    <t>2.2.6.</t>
  </si>
  <si>
    <t>2.2.7.</t>
  </si>
  <si>
    <t>2.2.8.</t>
  </si>
  <si>
    <t>2.2.9.</t>
  </si>
  <si>
    <t>2.2.10.</t>
  </si>
  <si>
    <t>2.2.11.</t>
  </si>
  <si>
    <t>2.2.12.</t>
  </si>
  <si>
    <t>Форми навчання</t>
  </si>
  <si>
    <t>Освітня кваліфікація</t>
  </si>
  <si>
    <t xml:space="preserve">практичні, семінарські </t>
  </si>
  <si>
    <t>Погоджено:</t>
  </si>
  <si>
    <t>4 роки 10 місяців (240 кредитів ЄКТС)</t>
  </si>
  <si>
    <t>Термін прогами (обсяг кредитів ЄКТС)</t>
  </si>
  <si>
    <t>ІV</t>
  </si>
  <si>
    <t>1.</t>
  </si>
  <si>
    <t>Комплексний кваліфікаційний іспит</t>
  </si>
  <si>
    <t>2.</t>
  </si>
  <si>
    <t>Захист кваліфікаційної роботи бакалавра</t>
  </si>
  <si>
    <r>
      <t>ПОЗНАЧЕННЯ:</t>
    </r>
    <r>
      <rPr>
        <sz val="10"/>
        <rFont val="Times New Roman"/>
        <family val="1"/>
        <charset val="204"/>
      </rPr>
      <t xml:space="preserve"> Т – теоретичне навчання; С – екзаменаційна сесія; П – практика; К – канікули; СН - самостійне навчання; А – атестація; ВР - виконання кваліфікаційної роботи бакалавра</t>
    </r>
  </si>
  <si>
    <t>1.2.15.</t>
  </si>
  <si>
    <t>Виконання кваліфікаційної роботи бакалавра</t>
  </si>
  <si>
    <t>Усього за циклом 1.2.</t>
  </si>
  <si>
    <t>Загальна кількість, з них:</t>
  </si>
  <si>
    <t>Т</t>
  </si>
  <si>
    <t>С</t>
  </si>
  <si>
    <t>П</t>
  </si>
  <si>
    <t>ВР</t>
  </si>
  <si>
    <t>А</t>
  </si>
  <si>
    <t>СН</t>
  </si>
  <si>
    <t>Самостійне навчання</t>
  </si>
  <si>
    <t xml:space="preserve">Теоретичне 
навчання </t>
  </si>
  <si>
    <t>1.1.12.</t>
  </si>
  <si>
    <t>1.1.13.</t>
  </si>
  <si>
    <t>1.1.14.</t>
  </si>
  <si>
    <t>1.2.23.</t>
  </si>
  <si>
    <t>1.2.24.</t>
  </si>
  <si>
    <t>1.2.25.</t>
  </si>
  <si>
    <t>1.2.26.</t>
  </si>
  <si>
    <t>1.2.27.</t>
  </si>
  <si>
    <t>1.2.28.</t>
  </si>
  <si>
    <t>Вибіркова дисципліна із загальноуніверситетського каталогу</t>
  </si>
  <si>
    <t>Аудиторних годин за навчальним планом денної форми навчання</t>
  </si>
  <si>
    <t>Вибіркова дисципліна із кафедрального каталогу</t>
  </si>
  <si>
    <t>Ректор_________________ Володимир СМОЛАНКА</t>
  </si>
  <si>
    <t xml:space="preserve">Перший проректор                       </t>
  </si>
  <si>
    <t>Олександр СЛИВКА</t>
  </si>
  <si>
    <t xml:space="preserve">Начальник навчальної частини                                                             </t>
  </si>
  <si>
    <t xml:space="preserve">Анатолій ШТИМАК </t>
  </si>
  <si>
    <t xml:space="preserve">Факультет </t>
  </si>
  <si>
    <r>
      <t>"_____"_________________ 202</t>
    </r>
    <r>
      <rPr>
        <b/>
        <sz val="14"/>
        <color indexed="10"/>
        <rFont val="Times New Roman"/>
        <family val="1"/>
        <charset val="204"/>
      </rPr>
      <t xml:space="preserve">1 </t>
    </r>
    <r>
      <rPr>
        <b/>
        <sz val="14"/>
        <rFont val="Times New Roman"/>
        <family val="1"/>
        <charset val="204"/>
      </rPr>
      <t>року</t>
    </r>
  </si>
  <si>
    <r>
      <t>підготовки фахівців 202</t>
    </r>
    <r>
      <rPr>
        <b/>
        <sz val="14"/>
        <color indexed="10"/>
        <rFont val="Times New Roman"/>
        <family val="1"/>
        <charset val="204"/>
      </rPr>
      <t xml:space="preserve">2 </t>
    </r>
    <r>
      <rPr>
        <b/>
        <sz val="14"/>
        <rFont val="Times New Roman"/>
        <family val="1"/>
        <charset val="204"/>
      </rPr>
      <t>року вступу</t>
    </r>
  </si>
  <si>
    <r>
      <t xml:space="preserve">Предметна спеціальність (спеціалізація)  </t>
    </r>
    <r>
      <rPr>
        <i/>
        <sz val="10"/>
        <rFont val="Times New Roman"/>
        <family val="1"/>
        <charset val="204"/>
      </rPr>
      <t>(за наявності)</t>
    </r>
  </si>
  <si>
    <t>повної загальної  середньої освіти</t>
  </si>
  <si>
    <r>
      <t xml:space="preserve">Професійна кваліфікація </t>
    </r>
    <r>
      <rPr>
        <i/>
        <sz val="10"/>
        <rFont val="Times New Roman"/>
        <family val="1"/>
        <charset val="204"/>
      </rPr>
      <t>(за наявності)</t>
    </r>
  </si>
  <si>
    <t>Навчальний план складено відповідно до освітньої програми та наказу МОН України №           від                   року "Про затвердження стандарту вищої освіти за спеціальністю    "                    " для першого (бакалаврського) рівня вищої освіти".</t>
  </si>
  <si>
    <r>
      <t xml:space="preserve">Навчальний план схвалено на засіданні Вченої ради факультету </t>
    </r>
    <r>
      <rPr>
        <sz val="11"/>
        <color indexed="10"/>
        <rFont val="Times New Roman"/>
        <family val="1"/>
        <charset val="204"/>
      </rPr>
      <t>(вказати факультет)</t>
    </r>
    <r>
      <rPr>
        <sz val="11"/>
        <rFont val="Times New Roman"/>
        <family val="1"/>
        <charset val="204"/>
      </rPr>
      <t xml:space="preserve"> , протокол № ___ від "__"_______________ 202</t>
    </r>
    <r>
      <rPr>
        <sz val="11"/>
        <color indexed="10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року.</t>
    </r>
  </si>
  <si>
    <t xml:space="preserve">Декан факультету                                                   </t>
  </si>
  <si>
    <t>Заочна</t>
  </si>
</sst>
</file>

<file path=xl/styles.xml><?xml version="1.0" encoding="utf-8"?>
<styleSheet xmlns="http://schemas.openxmlformats.org/spreadsheetml/2006/main">
  <numFmts count="8">
    <numFmt numFmtId="164" formatCode="&quot;1.&quot;00"/>
    <numFmt numFmtId="165" formatCode="0.0"/>
    <numFmt numFmtId="166" formatCode="&quot;2.&quot;0"/>
    <numFmt numFmtId="167" formatCode="&quot;1.&quot;0"/>
    <numFmt numFmtId="168" formatCode="&quot;3.&quot;00"/>
    <numFmt numFmtId="169" formatCode="&quot;3.&quot;0"/>
    <numFmt numFmtId="170" formatCode="\1\.0"/>
    <numFmt numFmtId="171" formatCode="\2\.0"/>
  </numFmts>
  <fonts count="41">
    <font>
      <sz val="10"/>
      <name val="Arial Cyr"/>
      <charset val="204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  <font>
      <sz val="14"/>
      <name val="Times New Roman Cyr"/>
      <family val="1"/>
      <charset val="204"/>
    </font>
    <font>
      <sz val="10"/>
      <name val="Times New Roman Cyr"/>
      <charset val="204"/>
    </font>
    <font>
      <sz val="10"/>
      <name val="Condens"/>
      <charset val="238"/>
    </font>
    <font>
      <b/>
      <sz val="10"/>
      <name val="Times New Roman Cyr"/>
      <family val="1"/>
      <charset val="204"/>
    </font>
    <font>
      <sz val="14"/>
      <name val="Times New Roman Cyr"/>
      <charset val="204"/>
    </font>
    <font>
      <b/>
      <sz val="10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22"/>
      <name val="Times New Roman Cyr"/>
      <charset val="204"/>
    </font>
    <font>
      <sz val="12"/>
      <name val="Times New Roman Cyr"/>
      <charset val="204"/>
    </font>
    <font>
      <sz val="11"/>
      <name val="Times New Roman Cyr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sz val="12"/>
      <name val="Arial Cyr"/>
      <charset val="204"/>
    </font>
    <font>
      <sz val="8"/>
      <name val="Times New Roman Cyr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Arial Cyr"/>
      <charset val="204"/>
    </font>
    <font>
      <sz val="10"/>
      <color indexed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8"/>
      <color indexed="62"/>
      <name val="Arial Cyr"/>
      <family val="2"/>
      <charset val="204"/>
    </font>
    <font>
      <sz val="10"/>
      <color indexed="8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4"/>
      <name val="Arial Cyr"/>
      <charset val="204"/>
    </font>
    <font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56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/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</borders>
  <cellStyleXfs count="1">
    <xf numFmtId="0" fontId="0" fillId="0" borderId="0"/>
  </cellStyleXfs>
  <cellXfs count="701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5" fillId="0" borderId="0" xfId="0" applyFont="1"/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4" fillId="0" borderId="0" xfId="0" applyFont="1" applyAlignment="1"/>
    <xf numFmtId="0" fontId="7" fillId="0" borderId="0" xfId="0" applyFont="1"/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4" fillId="0" borderId="0" xfId="0" applyFont="1"/>
    <xf numFmtId="0" fontId="12" fillId="0" borderId="0" xfId="0" applyFont="1" applyAlignment="1">
      <alignment horizontal="center"/>
    </xf>
    <xf numFmtId="0" fontId="4" fillId="0" borderId="1" xfId="0" applyFont="1" applyBorder="1"/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6" xfId="0" applyFont="1" applyBorder="1" applyAlignment="1">
      <alignment horizontal="left"/>
    </xf>
    <xf numFmtId="0" fontId="13" fillId="0" borderId="7" xfId="0" applyFont="1" applyBorder="1"/>
    <xf numFmtId="0" fontId="13" fillId="0" borderId="7" xfId="0" applyFont="1" applyBorder="1" applyAlignment="1">
      <alignment horizontal="center"/>
    </xf>
    <xf numFmtId="0" fontId="13" fillId="0" borderId="8" xfId="0" applyFont="1" applyBorder="1"/>
    <xf numFmtId="0" fontId="13" fillId="0" borderId="5" xfId="0" applyFont="1" applyBorder="1"/>
    <xf numFmtId="0" fontId="7" fillId="0" borderId="9" xfId="0" applyFont="1" applyBorder="1" applyAlignment="1">
      <alignment horizontal="center"/>
    </xf>
    <xf numFmtId="0" fontId="4" fillId="0" borderId="3" xfId="0" applyFont="1" applyBorder="1"/>
    <xf numFmtId="0" fontId="2" fillId="0" borderId="3" xfId="0" applyFont="1" applyBorder="1"/>
    <xf numFmtId="0" fontId="12" fillId="0" borderId="3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2" fillId="0" borderId="3" xfId="0" applyFont="1" applyBorder="1"/>
    <xf numFmtId="0" fontId="14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12" fillId="0" borderId="3" xfId="0" applyFont="1" applyBorder="1" applyAlignment="1"/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4" fillId="0" borderId="5" xfId="0" applyFont="1" applyBorder="1"/>
    <xf numFmtId="0" fontId="2" fillId="0" borderId="5" xfId="0" applyFont="1" applyBorder="1"/>
    <xf numFmtId="0" fontId="12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12" fillId="0" borderId="5" xfId="0" applyFont="1" applyBorder="1"/>
    <xf numFmtId="0" fontId="14" fillId="0" borderId="5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12" fillId="0" borderId="5" xfId="0" applyFont="1" applyBorder="1" applyAlignment="1"/>
    <xf numFmtId="0" fontId="7" fillId="0" borderId="13" xfId="0" applyFont="1" applyBorder="1" applyAlignment="1">
      <alignment horizontal="center"/>
    </xf>
    <xf numFmtId="0" fontId="15" fillId="0" borderId="5" xfId="0" applyFont="1" applyBorder="1"/>
    <xf numFmtId="0" fontId="7" fillId="0" borderId="14" xfId="0" applyFont="1" applyBorder="1" applyAlignment="1">
      <alignment horizontal="center"/>
    </xf>
    <xf numFmtId="0" fontId="4" fillId="0" borderId="8" xfId="0" applyFont="1" applyBorder="1"/>
    <xf numFmtId="0" fontId="8" fillId="0" borderId="8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2" fillId="0" borderId="0" xfId="0" applyFont="1" applyAlignment="1"/>
    <xf numFmtId="0" fontId="10" fillId="0" borderId="16" xfId="0" applyFont="1" applyBorder="1" applyAlignment="1"/>
    <xf numFmtId="0" fontId="14" fillId="0" borderId="16" xfId="0" applyFont="1" applyBorder="1" applyAlignment="1">
      <alignment horizontal="center"/>
    </xf>
    <xf numFmtId="0" fontId="13" fillId="0" borderId="16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12" fillId="0" borderId="0" xfId="0" applyFont="1"/>
    <xf numFmtId="0" fontId="16" fillId="0" borderId="0" xfId="0" applyFont="1"/>
    <xf numFmtId="0" fontId="13" fillId="0" borderId="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6" fillId="0" borderId="16" xfId="0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17" fillId="0" borderId="8" xfId="0" applyFont="1" applyBorder="1" applyAlignment="1">
      <alignment horizontal="center"/>
    </xf>
    <xf numFmtId="0" fontId="18" fillId="0" borderId="0" xfId="0" applyFont="1" applyAlignment="1"/>
    <xf numFmtId="0" fontId="20" fillId="0" borderId="0" xfId="0" applyFont="1" applyAlignment="1"/>
    <xf numFmtId="0" fontId="21" fillId="0" borderId="0" xfId="0" applyFont="1" applyAlignment="1"/>
    <xf numFmtId="0" fontId="18" fillId="0" borderId="0" xfId="0" applyFont="1"/>
    <xf numFmtId="0" fontId="0" fillId="0" borderId="0" xfId="0" applyAlignment="1"/>
    <xf numFmtId="0" fontId="19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21" fillId="0" borderId="0" xfId="0" applyFont="1"/>
    <xf numFmtId="0" fontId="23" fillId="0" borderId="0" xfId="0" applyFont="1" applyAlignment="1">
      <alignment horizontal="left"/>
    </xf>
    <xf numFmtId="0" fontId="23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5" xfId="0" applyBorder="1"/>
    <xf numFmtId="0" fontId="0" fillId="0" borderId="0" xfId="0" applyBorder="1"/>
    <xf numFmtId="1" fontId="0" fillId="0" borderId="5" xfId="0" applyNumberFormat="1" applyFont="1" applyFill="1" applyBorder="1" applyAlignment="1" applyProtection="1">
      <alignment horizontal="center" vertical="center"/>
      <protection hidden="1"/>
    </xf>
    <xf numFmtId="0" fontId="25" fillId="0" borderId="17" xfId="0" applyFont="1" applyFill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9" xfId="0" applyBorder="1"/>
    <xf numFmtId="0" fontId="0" fillId="0" borderId="20" xfId="0" applyBorder="1"/>
    <xf numFmtId="0" fontId="0" fillId="0" borderId="18" xfId="0" applyBorder="1"/>
    <xf numFmtId="0" fontId="0" fillId="0" borderId="18" xfId="0" applyBorder="1" applyAlignment="1">
      <alignment horizontal="center" textRotation="90"/>
    </xf>
    <xf numFmtId="0" fontId="0" fillId="0" borderId="6" xfId="0" applyFont="1" applyBorder="1"/>
    <xf numFmtId="0" fontId="0" fillId="0" borderId="4" xfId="0" applyBorder="1" applyAlignment="1">
      <alignment horizontal="center"/>
    </xf>
    <xf numFmtId="0" fontId="0" fillId="0" borderId="21" xfId="0" applyFont="1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 textRotation="90"/>
    </xf>
    <xf numFmtId="0" fontId="0" fillId="0" borderId="24" xfId="0" applyBorder="1" applyAlignment="1">
      <alignment horizontal="center"/>
    </xf>
    <xf numFmtId="0" fontId="0" fillId="0" borderId="5" xfId="0" applyFont="1" applyBorder="1"/>
    <xf numFmtId="0" fontId="0" fillId="0" borderId="10" xfId="0" applyBorder="1"/>
    <xf numFmtId="165" fontId="26" fillId="0" borderId="25" xfId="0" applyNumberFormat="1" applyFont="1" applyBorder="1"/>
    <xf numFmtId="1" fontId="26" fillId="0" borderId="5" xfId="0" applyNumberFormat="1" applyFont="1" applyBorder="1"/>
    <xf numFmtId="167" fontId="0" fillId="0" borderId="26" xfId="0" applyNumberFormat="1" applyBorder="1" applyAlignment="1">
      <alignment horizontal="center"/>
    </xf>
    <xf numFmtId="165" fontId="27" fillId="0" borderId="6" xfId="0" applyNumberFormat="1" applyFont="1" applyBorder="1"/>
    <xf numFmtId="1" fontId="28" fillId="0" borderId="27" xfId="0" applyNumberFormat="1" applyFont="1" applyBorder="1" applyAlignment="1" applyProtection="1">
      <alignment horizontal="center" vertical="center"/>
      <protection hidden="1"/>
    </xf>
    <xf numFmtId="167" fontId="0" fillId="0" borderId="26" xfId="0" applyNumberFormat="1" applyBorder="1" applyAlignment="1">
      <alignment horizontal="center" vertical="center"/>
    </xf>
    <xf numFmtId="0" fontId="0" fillId="0" borderId="6" xfId="0" applyFont="1" applyBorder="1" applyAlignment="1" applyProtection="1">
      <alignment horizontal="left" vertical="center" wrapText="1"/>
    </xf>
    <xf numFmtId="164" fontId="0" fillId="0" borderId="26" xfId="0" applyNumberFormat="1" applyBorder="1" applyAlignment="1">
      <alignment horizontal="center"/>
    </xf>
    <xf numFmtId="165" fontId="26" fillId="0" borderId="5" xfId="0" applyNumberFormat="1" applyFont="1" applyBorder="1"/>
    <xf numFmtId="0" fontId="26" fillId="0" borderId="5" xfId="0" applyFont="1" applyBorder="1"/>
    <xf numFmtId="166" fontId="0" fillId="0" borderId="6" xfId="0" applyNumberFormat="1" applyBorder="1"/>
    <xf numFmtId="0" fontId="0" fillId="0" borderId="6" xfId="0" applyNumberFormat="1" applyFont="1" applyBorder="1" applyAlignment="1">
      <alignment horizontal="center"/>
    </xf>
    <xf numFmtId="1" fontId="28" fillId="0" borderId="28" xfId="0" applyNumberFormat="1" applyFont="1" applyBorder="1" applyAlignment="1" applyProtection="1">
      <alignment horizontal="center" vertical="center"/>
      <protection hidden="1"/>
    </xf>
    <xf numFmtId="0" fontId="0" fillId="0" borderId="6" xfId="0" applyFont="1" applyBorder="1" applyAlignment="1">
      <alignment horizontal="left"/>
    </xf>
    <xf numFmtId="49" fontId="0" fillId="0" borderId="6" xfId="0" applyNumberFormat="1" applyFont="1" applyBorder="1" applyAlignment="1">
      <alignment horizontal="center"/>
    </xf>
    <xf numFmtId="0" fontId="29" fillId="0" borderId="0" xfId="0" applyFont="1" applyBorder="1"/>
    <xf numFmtId="169" fontId="0" fillId="0" borderId="6" xfId="0" applyNumberFormat="1" applyBorder="1"/>
    <xf numFmtId="168" fontId="0" fillId="0" borderId="6" xfId="0" applyNumberFormat="1" applyBorder="1"/>
    <xf numFmtId="0" fontId="26" fillId="0" borderId="6" xfId="0" applyFont="1" applyBorder="1" applyAlignment="1">
      <alignment horizontal="center"/>
    </xf>
    <xf numFmtId="0" fontId="0" fillId="0" borderId="26" xfId="0" applyBorder="1" applyAlignment="1">
      <alignment horizontal="center"/>
    </xf>
    <xf numFmtId="49" fontId="0" fillId="0" borderId="5" xfId="0" applyNumberFormat="1" applyFont="1" applyBorder="1" applyAlignment="1">
      <alignment horizontal="center"/>
    </xf>
    <xf numFmtId="0" fontId="29" fillId="0" borderId="6" xfId="0" applyFont="1" applyBorder="1" applyAlignment="1">
      <alignment horizontal="center"/>
    </xf>
    <xf numFmtId="0" fontId="0" fillId="0" borderId="5" xfId="0" applyFont="1" applyBorder="1" applyAlignment="1">
      <alignment horizontal="left"/>
    </xf>
    <xf numFmtId="49" fontId="0" fillId="0" borderId="6" xfId="0" applyNumberFormat="1" applyFont="1" applyBorder="1" applyAlignment="1">
      <alignment horizontal="center" vertical="center"/>
    </xf>
    <xf numFmtId="49" fontId="0" fillId="0" borderId="6" xfId="0" applyNumberFormat="1" applyFont="1" applyBorder="1" applyAlignment="1">
      <alignment horizontal="center" vertical="top"/>
    </xf>
    <xf numFmtId="0" fontId="0" fillId="0" borderId="6" xfId="0" applyFont="1" applyBorder="1" applyAlignment="1">
      <alignment horizontal="left" vertical="center" wrapText="1"/>
    </xf>
    <xf numFmtId="49" fontId="0" fillId="0" borderId="7" xfId="0" applyNumberFormat="1" applyFont="1" applyBorder="1" applyAlignment="1">
      <alignment horizontal="center" vertical="top"/>
    </xf>
    <xf numFmtId="0" fontId="0" fillId="0" borderId="29" xfId="0" applyFont="1" applyBorder="1"/>
    <xf numFmtId="0" fontId="0" fillId="0" borderId="29" xfId="0" applyBorder="1" applyAlignment="1">
      <alignment horizontal="center"/>
    </xf>
    <xf numFmtId="0" fontId="0" fillId="0" borderId="7" xfId="0" applyBorder="1"/>
    <xf numFmtId="0" fontId="0" fillId="0" borderId="30" xfId="0" applyBorder="1"/>
    <xf numFmtId="0" fontId="0" fillId="0" borderId="31" xfId="0" applyBorder="1" applyAlignment="1">
      <alignment vertical="center" wrapText="1"/>
    </xf>
    <xf numFmtId="0" fontId="0" fillId="0" borderId="32" xfId="0" applyFont="1" applyBorder="1" applyAlignment="1">
      <alignment vertical="center" wrapText="1"/>
    </xf>
    <xf numFmtId="0" fontId="0" fillId="0" borderId="32" xfId="0" applyBorder="1"/>
    <xf numFmtId="0" fontId="0" fillId="0" borderId="3" xfId="0" applyBorder="1"/>
    <xf numFmtId="0" fontId="0" fillId="0" borderId="2" xfId="0" applyBorder="1"/>
    <xf numFmtId="0" fontId="0" fillId="0" borderId="26" xfId="0" applyBorder="1"/>
    <xf numFmtId="49" fontId="0" fillId="0" borderId="33" xfId="0" applyNumberFormat="1" applyBorder="1" applyAlignment="1">
      <alignment horizontal="center" vertical="top"/>
    </xf>
    <xf numFmtId="0" fontId="0" fillId="0" borderId="32" xfId="0" applyFont="1" applyBorder="1" applyAlignment="1">
      <alignment horizontal="left" vertical="center" wrapText="1"/>
    </xf>
    <xf numFmtId="0" fontId="25" fillId="0" borderId="6" xfId="0" applyFont="1" applyBorder="1"/>
    <xf numFmtId="0" fontId="0" fillId="0" borderId="4" xfId="0" applyBorder="1"/>
    <xf numFmtId="165" fontId="26" fillId="0" borderId="4" xfId="0" applyNumberFormat="1" applyFont="1" applyBorder="1" applyAlignment="1">
      <alignment horizontal="center"/>
    </xf>
    <xf numFmtId="168" fontId="0" fillId="0" borderId="7" xfId="0" applyNumberFormat="1" applyBorder="1"/>
    <xf numFmtId="0" fontId="25" fillId="0" borderId="0" xfId="0" applyFont="1" applyBorder="1"/>
    <xf numFmtId="1" fontId="0" fillId="0" borderId="6" xfId="0" applyNumberFormat="1" applyBorder="1"/>
    <xf numFmtId="0" fontId="0" fillId="0" borderId="34" xfId="0" applyFont="1" applyBorder="1"/>
    <xf numFmtId="0" fontId="0" fillId="0" borderId="35" xfId="0" applyBorder="1"/>
    <xf numFmtId="1" fontId="0" fillId="0" borderId="5" xfId="0" applyNumberFormat="1" applyBorder="1"/>
    <xf numFmtId="0" fontId="0" fillId="0" borderId="36" xfId="0" applyFont="1" applyBorder="1"/>
    <xf numFmtId="0" fontId="0" fillId="0" borderId="8" xfId="0" applyBorder="1"/>
    <xf numFmtId="49" fontId="0" fillId="0" borderId="1" xfId="0" applyNumberFormat="1" applyFont="1" applyBorder="1" applyAlignment="1">
      <alignment horizontal="left" vertical="center"/>
    </xf>
    <xf numFmtId="0" fontId="0" fillId="0" borderId="1" xfId="0" applyBorder="1"/>
    <xf numFmtId="0" fontId="0" fillId="0" borderId="37" xfId="0" applyBorder="1"/>
    <xf numFmtId="0" fontId="0" fillId="0" borderId="38" xfId="0" applyFont="1" applyBorder="1" applyAlignment="1"/>
    <xf numFmtId="0" fontId="0" fillId="0" borderId="39" xfId="0" applyBorder="1"/>
    <xf numFmtId="0" fontId="0" fillId="0" borderId="36" xfId="0" applyFont="1" applyBorder="1" applyAlignment="1">
      <alignment horizontal="center"/>
    </xf>
    <xf numFmtId="0" fontId="30" fillId="0" borderId="8" xfId="0" applyFont="1" applyBorder="1"/>
    <xf numFmtId="0" fontId="30" fillId="0" borderId="15" xfId="0" applyFont="1" applyBorder="1"/>
    <xf numFmtId="0" fontId="0" fillId="0" borderId="40" xfId="0" applyBorder="1" applyAlignment="1"/>
    <xf numFmtId="0" fontId="0" fillId="0" borderId="13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42" xfId="0" applyBorder="1"/>
    <xf numFmtId="0" fontId="0" fillId="0" borderId="43" xfId="0" applyFont="1" applyBorder="1" applyAlignment="1">
      <alignment horizontal="center"/>
    </xf>
    <xf numFmtId="0" fontId="0" fillId="0" borderId="42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44" xfId="0" applyBorder="1" applyAlignment="1"/>
    <xf numFmtId="0" fontId="0" fillId="0" borderId="1" xfId="0" applyBorder="1" applyAlignment="1">
      <alignment horizontal="center"/>
    </xf>
    <xf numFmtId="0" fontId="0" fillId="0" borderId="44" xfId="0" applyBorder="1"/>
    <xf numFmtId="0" fontId="25" fillId="0" borderId="0" xfId="0" applyFont="1" applyAlignment="1">
      <alignment horizontal="center"/>
    </xf>
    <xf numFmtId="0" fontId="21" fillId="0" borderId="0" xfId="0" applyFont="1" applyBorder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0" fillId="0" borderId="17" xfId="0" applyFont="1" applyFill="1" applyBorder="1" applyAlignment="1">
      <alignment horizontal="center"/>
    </xf>
    <xf numFmtId="1" fontId="0" fillId="0" borderId="17" xfId="0" applyNumberFormat="1" applyFont="1" applyFill="1" applyBorder="1" applyAlignment="1">
      <alignment horizontal="center"/>
    </xf>
    <xf numFmtId="1" fontId="0" fillId="0" borderId="10" xfId="0" applyNumberFormat="1" applyFont="1" applyFill="1" applyBorder="1" applyAlignment="1" applyProtection="1">
      <alignment horizontal="center" vertical="center"/>
      <protection hidden="1"/>
    </xf>
    <xf numFmtId="1" fontId="25" fillId="0" borderId="17" xfId="0" applyNumberFormat="1" applyFont="1" applyFill="1" applyBorder="1" applyAlignment="1">
      <alignment horizontal="center"/>
    </xf>
    <xf numFmtId="0" fontId="19" fillId="0" borderId="0" xfId="0" applyFont="1"/>
    <xf numFmtId="0" fontId="18" fillId="0" borderId="0" xfId="0" applyFont="1" applyAlignment="1">
      <alignment horizontal="left"/>
    </xf>
    <xf numFmtId="0" fontId="31" fillId="0" borderId="5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21" fillId="0" borderId="0" xfId="0" applyFont="1" applyBorder="1" applyAlignment="1">
      <alignment horizontal="center" vertical="center" textRotation="90" wrapText="1"/>
    </xf>
    <xf numFmtId="0" fontId="21" fillId="0" borderId="45" xfId="0" applyFont="1" applyBorder="1" applyAlignment="1">
      <alignment horizontal="center"/>
    </xf>
    <xf numFmtId="0" fontId="21" fillId="0" borderId="46" xfId="0" applyFont="1" applyBorder="1" applyAlignment="1">
      <alignment horizontal="center"/>
    </xf>
    <xf numFmtId="0" fontId="21" fillId="0" borderId="47" xfId="0" applyFont="1" applyBorder="1" applyAlignment="1">
      <alignment horizontal="center"/>
    </xf>
    <xf numFmtId="0" fontId="21" fillId="0" borderId="48" xfId="0" applyFont="1" applyFill="1" applyBorder="1" applyAlignment="1">
      <alignment horizontal="center"/>
    </xf>
    <xf numFmtId="0" fontId="0" fillId="0" borderId="49" xfId="0" applyFont="1" applyFill="1" applyBorder="1" applyAlignment="1" applyProtection="1">
      <alignment horizontal="center"/>
      <protection locked="0"/>
    </xf>
    <xf numFmtId="0" fontId="25" fillId="0" borderId="49" xfId="0" applyFont="1" applyFill="1" applyBorder="1" applyAlignment="1" applyProtection="1">
      <alignment horizontal="center"/>
      <protection locked="0"/>
    </xf>
    <xf numFmtId="1" fontId="25" fillId="0" borderId="49" xfId="0" applyNumberFormat="1" applyFont="1" applyFill="1" applyBorder="1" applyAlignment="1">
      <alignment horizontal="center"/>
    </xf>
    <xf numFmtId="165" fontId="25" fillId="0" borderId="49" xfId="0" applyNumberFormat="1" applyFont="1" applyFill="1" applyBorder="1" applyAlignment="1" applyProtection="1">
      <alignment horizontal="center"/>
      <protection locked="0"/>
    </xf>
    <xf numFmtId="0" fontId="25" fillId="0" borderId="50" xfId="0" applyFont="1" applyFill="1" applyBorder="1" applyAlignment="1">
      <alignment horizontal="left"/>
    </xf>
    <xf numFmtId="0" fontId="25" fillId="0" borderId="51" xfId="0" applyFont="1" applyFill="1" applyBorder="1" applyAlignment="1">
      <alignment horizontal="center"/>
    </xf>
    <xf numFmtId="1" fontId="25" fillId="0" borderId="51" xfId="0" applyNumberFormat="1" applyFont="1" applyFill="1" applyBorder="1" applyAlignment="1">
      <alignment horizontal="center"/>
    </xf>
    <xf numFmtId="0" fontId="25" fillId="0" borderId="52" xfId="0" applyFont="1" applyFill="1" applyBorder="1" applyAlignment="1">
      <alignment horizontal="left"/>
    </xf>
    <xf numFmtId="0" fontId="25" fillId="0" borderId="53" xfId="0" applyFont="1" applyFill="1" applyBorder="1" applyAlignment="1">
      <alignment horizontal="left"/>
    </xf>
    <xf numFmtId="0" fontId="0" fillId="0" borderId="54" xfId="0" applyFont="1" applyFill="1" applyBorder="1" applyAlignment="1">
      <alignment horizontal="center"/>
    </xf>
    <xf numFmtId="1" fontId="0" fillId="0" borderId="54" xfId="0" applyNumberFormat="1" applyFont="1" applyFill="1" applyBorder="1" applyAlignment="1">
      <alignment horizontal="center"/>
    </xf>
    <xf numFmtId="1" fontId="25" fillId="0" borderId="55" xfId="0" applyNumberFormat="1" applyFont="1" applyFill="1" applyBorder="1" applyAlignment="1">
      <alignment horizontal="center" vertical="center"/>
    </xf>
    <xf numFmtId="0" fontId="38" fillId="2" borderId="0" xfId="0" applyFont="1" applyFill="1"/>
    <xf numFmtId="1" fontId="0" fillId="0" borderId="55" xfId="0" applyNumberFormat="1" applyFont="1" applyFill="1" applyBorder="1" applyAlignment="1">
      <alignment horizontal="center" vertical="center"/>
    </xf>
    <xf numFmtId="0" fontId="0" fillId="2" borderId="0" xfId="0" applyFont="1" applyFill="1"/>
    <xf numFmtId="0" fontId="25" fillId="2" borderId="49" xfId="0" applyFont="1" applyFill="1" applyBorder="1" applyAlignment="1">
      <alignment horizontal="center" vertical="top" wrapText="1"/>
    </xf>
    <xf numFmtId="0" fontId="0" fillId="0" borderId="0" xfId="0" applyFont="1" applyAlignment="1">
      <alignment vertical="center"/>
    </xf>
    <xf numFmtId="0" fontId="0" fillId="2" borderId="56" xfId="0" applyNumberFormat="1" applyFont="1" applyFill="1" applyBorder="1" applyAlignment="1" applyProtection="1">
      <alignment horizontal="center" vertical="center"/>
      <protection locked="0"/>
    </xf>
    <xf numFmtId="1" fontId="0" fillId="0" borderId="57" xfId="0" applyNumberFormat="1" applyFont="1" applyFill="1" applyBorder="1" applyAlignment="1">
      <alignment horizontal="center" vertical="center"/>
    </xf>
    <xf numFmtId="1" fontId="0" fillId="0" borderId="57" xfId="0" applyNumberFormat="1" applyFont="1" applyFill="1" applyBorder="1" applyAlignment="1" applyProtection="1">
      <alignment horizontal="center" vertical="center"/>
      <protection locked="0"/>
    </xf>
    <xf numFmtId="1" fontId="0" fillId="0" borderId="55" xfId="0" applyNumberFormat="1" applyFont="1" applyFill="1" applyBorder="1" applyAlignment="1" applyProtection="1">
      <alignment horizontal="center" vertical="center"/>
      <protection locked="0"/>
    </xf>
    <xf numFmtId="1" fontId="0" fillId="0" borderId="56" xfId="0" applyNumberFormat="1" applyFont="1" applyFill="1" applyBorder="1" applyAlignment="1" applyProtection="1">
      <alignment horizontal="center" vertical="center"/>
      <protection locked="0"/>
    </xf>
    <xf numFmtId="0" fontId="0" fillId="0" borderId="57" xfId="0" applyFont="1" applyFill="1" applyBorder="1" applyAlignment="1">
      <alignment horizontal="center" vertical="center"/>
    </xf>
    <xf numFmtId="1" fontId="0" fillId="0" borderId="58" xfId="0" applyNumberFormat="1" applyFont="1" applyFill="1" applyBorder="1" applyAlignment="1">
      <alignment horizontal="center" vertical="center"/>
    </xf>
    <xf numFmtId="1" fontId="0" fillId="0" borderId="58" xfId="0" applyNumberFormat="1" applyFont="1" applyFill="1" applyBorder="1" applyAlignment="1" applyProtection="1">
      <alignment horizontal="center" vertical="center"/>
      <protection locked="0"/>
    </xf>
    <xf numFmtId="0" fontId="21" fillId="0" borderId="0" xfId="0" applyFont="1" applyBorder="1" applyAlignment="1">
      <alignment vertical="center" wrapText="1"/>
    </xf>
    <xf numFmtId="0" fontId="0" fillId="0" borderId="0" xfId="0" applyFont="1" applyBorder="1"/>
    <xf numFmtId="0" fontId="20" fillId="0" borderId="0" xfId="0" applyFont="1" applyBorder="1" applyAlignment="1">
      <alignment vertical="center" wrapText="1"/>
    </xf>
    <xf numFmtId="0" fontId="24" fillId="0" borderId="0" xfId="0" applyFont="1" applyBorder="1" applyAlignment="1">
      <alignment vertical="center" wrapText="1"/>
    </xf>
    <xf numFmtId="0" fontId="25" fillId="0" borderId="49" xfId="0" applyFont="1" applyBorder="1" applyAlignment="1">
      <alignment horizontal="right"/>
    </xf>
    <xf numFmtId="1" fontId="0" fillId="0" borderId="59" xfId="0" applyNumberFormat="1" applyFont="1" applyFill="1" applyBorder="1" applyAlignment="1" applyProtection="1">
      <alignment horizontal="center" vertical="center"/>
      <protection locked="0"/>
    </xf>
    <xf numFmtId="0" fontId="25" fillId="0" borderId="60" xfId="0" applyFont="1" applyBorder="1" applyAlignment="1">
      <alignment horizontal="right"/>
    </xf>
    <xf numFmtId="0" fontId="25" fillId="0" borderId="56" xfId="0" applyFont="1" applyFill="1" applyBorder="1" applyAlignment="1" applyProtection="1">
      <alignment horizontal="center"/>
      <protection locked="0"/>
    </xf>
    <xf numFmtId="1" fontId="25" fillId="0" borderId="60" xfId="0" applyNumberFormat="1" applyFont="1" applyFill="1" applyBorder="1" applyAlignment="1">
      <alignment horizontal="center"/>
    </xf>
    <xf numFmtId="0" fontId="25" fillId="0" borderId="49" xfId="0" applyFont="1" applyBorder="1" applyAlignment="1">
      <alignment horizontal="center" vertical="center"/>
    </xf>
    <xf numFmtId="0" fontId="25" fillId="0" borderId="49" xfId="0" applyFont="1" applyBorder="1" applyAlignment="1" applyProtection="1">
      <alignment horizontal="right" vertical="center" wrapText="1"/>
      <protection locked="0"/>
    </xf>
    <xf numFmtId="0" fontId="25" fillId="0" borderId="49" xfId="0" applyFont="1" applyBorder="1" applyAlignment="1" applyProtection="1">
      <alignment horizontal="center" vertical="center"/>
      <protection locked="0"/>
    </xf>
    <xf numFmtId="165" fontId="25" fillId="0" borderId="49" xfId="0" applyNumberFormat="1" applyFont="1" applyBorder="1" applyAlignment="1" applyProtection="1">
      <alignment horizontal="center" vertical="center"/>
      <protection locked="0"/>
    </xf>
    <xf numFmtId="0" fontId="25" fillId="0" borderId="60" xfId="0" applyFont="1" applyBorder="1" applyAlignment="1" applyProtection="1">
      <alignment horizontal="center" vertical="center"/>
      <protection locked="0"/>
    </xf>
    <xf numFmtId="0" fontId="0" fillId="0" borderId="61" xfId="0" applyFont="1" applyBorder="1" applyAlignment="1">
      <alignment vertical="center"/>
    </xf>
    <xf numFmtId="2" fontId="25" fillId="0" borderId="62" xfId="0" applyNumberFormat="1" applyFont="1" applyBorder="1" applyAlignment="1">
      <alignment horizontal="right" wrapText="1"/>
    </xf>
    <xf numFmtId="0" fontId="25" fillId="0" borderId="62" xfId="0" applyNumberFormat="1" applyFont="1" applyBorder="1" applyAlignment="1" applyProtection="1">
      <alignment horizontal="center" vertical="center" wrapText="1"/>
      <protection locked="0"/>
    </xf>
    <xf numFmtId="0" fontId="25" fillId="0" borderId="62" xfId="0" applyFont="1" applyBorder="1" applyAlignment="1" applyProtection="1">
      <alignment horizontal="center" vertical="center" wrapText="1"/>
      <protection locked="0"/>
    </xf>
    <xf numFmtId="0" fontId="25" fillId="0" borderId="62" xfId="0" applyFont="1" applyBorder="1" applyAlignment="1">
      <alignment horizontal="center" vertical="center" wrapText="1"/>
    </xf>
    <xf numFmtId="165" fontId="25" fillId="0" borderId="62" xfId="0" applyNumberFormat="1" applyFont="1" applyBorder="1" applyAlignment="1" applyProtection="1">
      <alignment horizontal="center" vertical="center" wrapText="1"/>
      <protection locked="0"/>
    </xf>
    <xf numFmtId="0" fontId="25" fillId="0" borderId="63" xfId="0" applyFont="1" applyBorder="1" applyAlignment="1" applyProtection="1">
      <alignment horizontal="center" vertical="center" wrapText="1"/>
      <protection locked="0"/>
    </xf>
    <xf numFmtId="171" fontId="25" fillId="0" borderId="64" xfId="0" applyNumberFormat="1" applyFont="1" applyBorder="1" applyAlignment="1">
      <alignment horizontal="left" vertical="center"/>
    </xf>
    <xf numFmtId="1" fontId="25" fillId="0" borderId="62" xfId="0" applyNumberFormat="1" applyFont="1" applyBorder="1" applyAlignment="1">
      <alignment horizontal="center" vertical="center"/>
    </xf>
    <xf numFmtId="0" fontId="25" fillId="0" borderId="62" xfId="0" applyFont="1" applyBorder="1" applyAlignment="1">
      <alignment horizontal="center" vertical="center"/>
    </xf>
    <xf numFmtId="165" fontId="25" fillId="0" borderId="62" xfId="0" applyNumberFormat="1" applyFont="1" applyBorder="1" applyAlignment="1">
      <alignment horizontal="center" vertical="center"/>
    </xf>
    <xf numFmtId="171" fontId="25" fillId="0" borderId="56" xfId="0" applyNumberFormat="1" applyFont="1" applyBorder="1" applyAlignment="1">
      <alignment horizontal="center" vertical="center"/>
    </xf>
    <xf numFmtId="2" fontId="25" fillId="0" borderId="49" xfId="0" applyNumberFormat="1" applyFont="1" applyBorder="1" applyAlignment="1">
      <alignment horizontal="left" wrapText="1"/>
    </xf>
    <xf numFmtId="1" fontId="25" fillId="0" borderId="49" xfId="0" applyNumberFormat="1" applyFont="1" applyBorder="1" applyAlignment="1">
      <alignment horizontal="center" vertical="center"/>
    </xf>
    <xf numFmtId="0" fontId="25" fillId="0" borderId="49" xfId="0" applyFont="1" applyBorder="1" applyAlignment="1">
      <alignment horizontal="center"/>
    </xf>
    <xf numFmtId="165" fontId="25" fillId="0" borderId="49" xfId="0" applyNumberFormat="1" applyFont="1" applyBorder="1" applyAlignment="1">
      <alignment horizontal="center" vertical="center"/>
    </xf>
    <xf numFmtId="0" fontId="0" fillId="2" borderId="65" xfId="0" applyNumberFormat="1" applyFont="1" applyFill="1" applyBorder="1" applyAlignment="1" applyProtection="1">
      <alignment horizontal="center" vertical="center"/>
      <protection locked="0"/>
    </xf>
    <xf numFmtId="0" fontId="25" fillId="0" borderId="49" xfId="0" applyNumberFormat="1" applyFont="1" applyBorder="1" applyAlignment="1" applyProtection="1">
      <alignment horizontal="center" vertical="center"/>
      <protection locked="0"/>
    </xf>
    <xf numFmtId="1" fontId="0" fillId="0" borderId="66" xfId="0" applyNumberFormat="1" applyFont="1" applyFill="1" applyBorder="1" applyAlignment="1">
      <alignment horizontal="center" vertical="center"/>
    </xf>
    <xf numFmtId="1" fontId="0" fillId="0" borderId="66" xfId="0" applyNumberFormat="1" applyFont="1" applyFill="1" applyBorder="1" applyAlignment="1" applyProtection="1">
      <alignment horizontal="center" vertical="center"/>
      <protection locked="0"/>
    </xf>
    <xf numFmtId="165" fontId="25" fillId="0" borderId="67" xfId="0" applyNumberFormat="1" applyFont="1" applyBorder="1" applyAlignment="1">
      <alignment horizontal="center" vertical="center"/>
    </xf>
    <xf numFmtId="1" fontId="25" fillId="0" borderId="67" xfId="0" applyNumberFormat="1" applyFont="1" applyBorder="1" applyAlignment="1">
      <alignment horizontal="center" vertical="center"/>
    </xf>
    <xf numFmtId="1" fontId="25" fillId="0" borderId="68" xfId="0" applyNumberFormat="1" applyFont="1" applyBorder="1" applyAlignment="1">
      <alignment horizontal="center" vertical="center"/>
    </xf>
    <xf numFmtId="1" fontId="0" fillId="0" borderId="66" xfId="0" applyNumberFormat="1" applyFont="1" applyFill="1" applyBorder="1" applyAlignment="1" applyProtection="1">
      <alignment horizontal="center" vertical="center"/>
      <protection hidden="1"/>
    </xf>
    <xf numFmtId="1" fontId="0" fillId="0" borderId="57" xfId="0" applyNumberFormat="1" applyFont="1" applyFill="1" applyBorder="1" applyAlignment="1" applyProtection="1">
      <alignment horizontal="center" vertical="center"/>
      <protection hidden="1"/>
    </xf>
    <xf numFmtId="1" fontId="0" fillId="0" borderId="69" xfId="0" applyNumberFormat="1" applyFont="1" applyFill="1" applyBorder="1" applyAlignment="1" applyProtection="1">
      <alignment horizontal="center" vertical="center"/>
      <protection hidden="1"/>
    </xf>
    <xf numFmtId="1" fontId="25" fillId="0" borderId="70" xfId="0" applyNumberFormat="1" applyFont="1" applyFill="1" applyBorder="1" applyAlignment="1">
      <alignment horizontal="center"/>
    </xf>
    <xf numFmtId="1" fontId="0" fillId="0" borderId="55" xfId="0" applyNumberFormat="1" applyFont="1" applyFill="1" applyBorder="1" applyAlignment="1" applyProtection="1">
      <alignment horizontal="center" vertical="center"/>
      <protection hidden="1"/>
    </xf>
    <xf numFmtId="1" fontId="0" fillId="0" borderId="71" xfId="0" applyNumberFormat="1" applyFont="1" applyFill="1" applyBorder="1" applyAlignment="1" applyProtection="1">
      <alignment horizontal="center" vertical="center"/>
      <protection hidden="1"/>
    </xf>
    <xf numFmtId="1" fontId="0" fillId="0" borderId="58" xfId="0" applyNumberFormat="1" applyFont="1" applyFill="1" applyBorder="1" applyAlignment="1" applyProtection="1">
      <alignment horizontal="center" vertical="center"/>
      <protection hidden="1"/>
    </xf>
    <xf numFmtId="1" fontId="0" fillId="0" borderId="72" xfId="0" applyNumberFormat="1" applyFont="1" applyFill="1" applyBorder="1" applyAlignment="1" applyProtection="1">
      <alignment horizontal="center" vertical="center"/>
      <protection hidden="1"/>
    </xf>
    <xf numFmtId="1" fontId="25" fillId="0" borderId="56" xfId="0" applyNumberFormat="1" applyFont="1" applyFill="1" applyBorder="1" applyAlignment="1">
      <alignment horizontal="center"/>
    </xf>
    <xf numFmtId="1" fontId="0" fillId="0" borderId="8" xfId="0" applyNumberFormat="1" applyFont="1" applyFill="1" applyBorder="1" applyAlignment="1" applyProtection="1">
      <alignment horizontal="center" vertical="center"/>
      <protection hidden="1"/>
    </xf>
    <xf numFmtId="1" fontId="0" fillId="0" borderId="73" xfId="0" applyNumberFormat="1" applyFont="1" applyFill="1" applyBorder="1" applyAlignment="1" applyProtection="1">
      <alignment horizontal="center" vertical="center"/>
      <protection locked="0"/>
    </xf>
    <xf numFmtId="1" fontId="0" fillId="0" borderId="74" xfId="0" applyNumberFormat="1" applyFont="1" applyFill="1" applyBorder="1" applyAlignment="1" applyProtection="1">
      <alignment horizontal="center" vertical="center"/>
      <protection locked="0"/>
    </xf>
    <xf numFmtId="1" fontId="0" fillId="0" borderId="75" xfId="0" applyNumberFormat="1" applyFont="1" applyFill="1" applyBorder="1" applyAlignment="1" applyProtection="1">
      <alignment horizontal="center" vertical="center"/>
      <protection locked="0"/>
    </xf>
    <xf numFmtId="1" fontId="0" fillId="0" borderId="65" xfId="0" applyNumberFormat="1" applyFont="1" applyFill="1" applyBorder="1" applyAlignment="1" applyProtection="1">
      <alignment horizontal="center" vertical="center"/>
      <protection locked="0"/>
    </xf>
    <xf numFmtId="1" fontId="0" fillId="0" borderId="76" xfId="0" applyNumberFormat="1" applyFont="1" applyFill="1" applyBorder="1" applyAlignment="1" applyProtection="1">
      <alignment horizontal="center" vertical="center"/>
      <protection locked="0"/>
    </xf>
    <xf numFmtId="1" fontId="0" fillId="0" borderId="77" xfId="0" applyNumberFormat="1" applyFont="1" applyFill="1" applyBorder="1" applyAlignment="1" applyProtection="1">
      <alignment horizontal="center" vertical="center"/>
      <protection locked="0"/>
    </xf>
    <xf numFmtId="1" fontId="25" fillId="0" borderId="78" xfId="0" applyNumberFormat="1" applyFont="1" applyFill="1" applyBorder="1" applyAlignment="1">
      <alignment horizontal="center"/>
    </xf>
    <xf numFmtId="1" fontId="0" fillId="0" borderId="71" xfId="0" applyNumberFormat="1" applyFont="1" applyFill="1" applyBorder="1" applyAlignment="1" applyProtection="1">
      <alignment horizontal="center" vertical="center"/>
      <protection locked="0"/>
    </xf>
    <xf numFmtId="1" fontId="0" fillId="0" borderId="69" xfId="0" applyNumberFormat="1" applyFont="1" applyFill="1" applyBorder="1" applyAlignment="1" applyProtection="1">
      <alignment horizontal="center" vertical="center"/>
      <protection locked="0"/>
    </xf>
    <xf numFmtId="1" fontId="0" fillId="0" borderId="79" xfId="0" applyNumberFormat="1" applyFont="1" applyFill="1" applyBorder="1" applyAlignment="1" applyProtection="1">
      <alignment horizontal="center" vertical="center"/>
      <protection locked="0"/>
    </xf>
    <xf numFmtId="1" fontId="0" fillId="0" borderId="79" xfId="0" applyNumberFormat="1" applyFont="1" applyFill="1" applyBorder="1" applyAlignment="1" applyProtection="1">
      <alignment horizontal="center" vertical="center"/>
      <protection hidden="1"/>
    </xf>
    <xf numFmtId="1" fontId="0" fillId="0" borderId="74" xfId="0" applyNumberFormat="1" applyFont="1" applyFill="1" applyBorder="1" applyAlignment="1" applyProtection="1">
      <alignment horizontal="center" vertical="center"/>
      <protection hidden="1"/>
    </xf>
    <xf numFmtId="1" fontId="0" fillId="0" borderId="0" xfId="0" applyNumberFormat="1" applyFont="1" applyFill="1" applyBorder="1" applyAlignment="1">
      <alignment horizontal="center" vertical="center"/>
    </xf>
    <xf numFmtId="1" fontId="0" fillId="0" borderId="56" xfId="0" applyNumberFormat="1" applyFill="1" applyBorder="1" applyAlignment="1">
      <alignment horizontal="center" vertical="center"/>
    </xf>
    <xf numFmtId="1" fontId="0" fillId="0" borderId="70" xfId="0" applyNumberFormat="1" applyFont="1" applyFill="1" applyBorder="1" applyAlignment="1">
      <alignment horizontal="center" vertical="center"/>
    </xf>
    <xf numFmtId="1" fontId="0" fillId="0" borderId="68" xfId="0" applyNumberFormat="1" applyFont="1" applyFill="1" applyBorder="1" applyAlignment="1">
      <alignment horizontal="center" vertical="center"/>
    </xf>
    <xf numFmtId="1" fontId="0" fillId="0" borderId="60" xfId="0" applyNumberFormat="1" applyFont="1" applyFill="1" applyBorder="1" applyAlignment="1">
      <alignment horizontal="center" vertical="center"/>
    </xf>
    <xf numFmtId="1" fontId="0" fillId="0" borderId="56" xfId="0" applyNumberFormat="1" applyFont="1" applyFill="1" applyBorder="1" applyAlignment="1">
      <alignment horizontal="center" vertical="center"/>
    </xf>
    <xf numFmtId="1" fontId="0" fillId="0" borderId="49" xfId="0" applyNumberFormat="1" applyFont="1" applyFill="1" applyBorder="1" applyAlignment="1">
      <alignment horizontal="center" vertical="center"/>
    </xf>
    <xf numFmtId="1" fontId="0" fillId="0" borderId="76" xfId="0" applyNumberFormat="1" applyFont="1" applyFill="1" applyBorder="1" applyAlignment="1">
      <alignment horizontal="center" vertical="center"/>
    </xf>
    <xf numFmtId="1" fontId="0" fillId="0" borderId="75" xfId="0" applyNumberFormat="1" applyFont="1" applyFill="1" applyBorder="1" applyAlignment="1">
      <alignment horizontal="center" vertical="center"/>
    </xf>
    <xf numFmtId="1" fontId="0" fillId="0" borderId="71" xfId="0" applyNumberFormat="1" applyFont="1" applyFill="1" applyBorder="1" applyAlignment="1">
      <alignment horizontal="center" vertical="center"/>
    </xf>
    <xf numFmtId="1" fontId="0" fillId="0" borderId="65" xfId="0" applyNumberFormat="1" applyFont="1" applyFill="1" applyBorder="1" applyAlignment="1">
      <alignment horizontal="center" vertical="center"/>
    </xf>
    <xf numFmtId="1" fontId="0" fillId="0" borderId="79" xfId="0" applyNumberFormat="1" applyFont="1" applyFill="1" applyBorder="1" applyAlignment="1">
      <alignment horizontal="center" vertical="center"/>
    </xf>
    <xf numFmtId="1" fontId="0" fillId="0" borderId="74" xfId="0" applyNumberFormat="1" applyFont="1" applyFill="1" applyBorder="1" applyAlignment="1">
      <alignment horizontal="center" vertical="center"/>
    </xf>
    <xf numFmtId="1" fontId="0" fillId="0" borderId="80" xfId="0" applyNumberFormat="1" applyFill="1" applyBorder="1" applyAlignment="1">
      <alignment horizontal="center" vertical="center"/>
    </xf>
    <xf numFmtId="0" fontId="0" fillId="0" borderId="81" xfId="0" applyFont="1" applyFill="1" applyBorder="1" applyAlignment="1">
      <alignment horizontal="center" vertical="center"/>
    </xf>
    <xf numFmtId="0" fontId="0" fillId="0" borderId="82" xfId="0" applyFont="1" applyFill="1" applyBorder="1" applyAlignment="1">
      <alignment horizontal="center"/>
    </xf>
    <xf numFmtId="0" fontId="0" fillId="0" borderId="83" xfId="0" applyFont="1" applyFill="1" applyBorder="1" applyAlignment="1">
      <alignment horizontal="center"/>
    </xf>
    <xf numFmtId="1" fontId="25" fillId="0" borderId="63" xfId="0" applyNumberFormat="1" applyFont="1" applyBorder="1" applyAlignment="1">
      <alignment horizontal="center" vertical="center"/>
    </xf>
    <xf numFmtId="1" fontId="25" fillId="0" borderId="60" xfId="0" applyNumberFormat="1" applyFont="1" applyBorder="1" applyAlignment="1">
      <alignment horizontal="center" vertical="center"/>
    </xf>
    <xf numFmtId="0" fontId="0" fillId="0" borderId="66" xfId="0" applyFont="1" applyFill="1" applyBorder="1" applyAlignment="1">
      <alignment horizontal="center" vertical="center"/>
    </xf>
    <xf numFmtId="0" fontId="0" fillId="0" borderId="73" xfId="0" applyFont="1" applyFill="1" applyBorder="1" applyAlignment="1">
      <alignment horizontal="center" vertical="center"/>
    </xf>
    <xf numFmtId="0" fontId="0" fillId="0" borderId="74" xfId="0" applyFont="1" applyFill="1" applyBorder="1" applyAlignment="1">
      <alignment horizontal="center" vertical="center"/>
    </xf>
    <xf numFmtId="0" fontId="0" fillId="0" borderId="84" xfId="0" applyFont="1" applyFill="1" applyBorder="1" applyAlignment="1">
      <alignment horizontal="center" vertical="center"/>
    </xf>
    <xf numFmtId="1" fontId="0" fillId="0" borderId="73" xfId="0" applyNumberFormat="1" applyFont="1" applyFill="1" applyBorder="1" applyAlignment="1" applyProtection="1">
      <alignment horizontal="center" vertical="center"/>
      <protection hidden="1"/>
    </xf>
    <xf numFmtId="1" fontId="0" fillId="0" borderId="84" xfId="0" applyNumberFormat="1" applyFont="1" applyFill="1" applyBorder="1" applyAlignment="1" applyProtection="1">
      <alignment horizontal="center" vertical="center"/>
      <protection hidden="1"/>
    </xf>
    <xf numFmtId="1" fontId="0" fillId="0" borderId="85" xfId="0" applyNumberFormat="1" applyFont="1" applyFill="1" applyBorder="1" applyAlignment="1" applyProtection="1">
      <alignment horizontal="center" vertical="center"/>
      <protection locked="0"/>
    </xf>
    <xf numFmtId="1" fontId="0" fillId="0" borderId="86" xfId="0" applyNumberFormat="1" applyFont="1" applyFill="1" applyBorder="1" applyAlignment="1" applyProtection="1">
      <alignment horizontal="center" vertical="center"/>
      <protection locked="0"/>
    </xf>
    <xf numFmtId="1" fontId="0" fillId="0" borderId="72" xfId="0" applyNumberFormat="1" applyFont="1" applyFill="1" applyBorder="1" applyAlignment="1" applyProtection="1">
      <alignment horizontal="center" vertical="center"/>
      <protection locked="0"/>
    </xf>
    <xf numFmtId="1" fontId="0" fillId="0" borderId="87" xfId="0" applyNumberFormat="1" applyFont="1" applyFill="1" applyBorder="1" applyAlignment="1" applyProtection="1">
      <alignment horizontal="center" vertical="center"/>
      <protection locked="0"/>
    </xf>
    <xf numFmtId="1" fontId="0" fillId="0" borderId="84" xfId="0" applyNumberFormat="1" applyFont="1" applyFill="1" applyBorder="1" applyAlignment="1" applyProtection="1">
      <alignment horizontal="center" vertical="center"/>
      <protection locked="0"/>
    </xf>
    <xf numFmtId="1" fontId="25" fillId="0" borderId="75" xfId="0" applyNumberFormat="1" applyFont="1" applyFill="1" applyBorder="1" applyAlignment="1">
      <alignment horizontal="center" vertical="center"/>
    </xf>
    <xf numFmtId="1" fontId="25" fillId="0" borderId="71" xfId="0" applyNumberFormat="1" applyFont="1" applyFill="1" applyBorder="1" applyAlignment="1">
      <alignment horizontal="center" vertical="center"/>
    </xf>
    <xf numFmtId="1" fontId="0" fillId="0" borderId="31" xfId="0" applyNumberFormat="1" applyFont="1" applyFill="1" applyBorder="1" applyAlignment="1" applyProtection="1">
      <alignment horizontal="center" vertical="center"/>
      <protection hidden="1"/>
    </xf>
    <xf numFmtId="1" fontId="0" fillId="0" borderId="33" xfId="0" applyNumberFormat="1" applyFont="1" applyFill="1" applyBorder="1" applyAlignment="1" applyProtection="1">
      <alignment horizontal="center" vertical="center"/>
      <protection hidden="1"/>
    </xf>
    <xf numFmtId="1" fontId="0" fillId="0" borderId="88" xfId="0" applyNumberFormat="1" applyFont="1" applyFill="1" applyBorder="1" applyAlignment="1" applyProtection="1">
      <alignment horizontal="center" vertical="center"/>
      <protection hidden="1"/>
    </xf>
    <xf numFmtId="1" fontId="0" fillId="0" borderId="89" xfId="0" applyNumberFormat="1" applyFont="1" applyFill="1" applyBorder="1" applyAlignment="1" applyProtection="1">
      <alignment horizontal="center" vertical="center"/>
      <protection hidden="1"/>
    </xf>
    <xf numFmtId="1" fontId="0" fillId="0" borderId="90" xfId="0" applyNumberFormat="1" applyFont="1" applyFill="1" applyBorder="1" applyAlignment="1" applyProtection="1">
      <alignment horizontal="center" vertical="center"/>
      <protection hidden="1"/>
    </xf>
    <xf numFmtId="1" fontId="0" fillId="0" borderId="91" xfId="0" applyNumberFormat="1" applyFont="1" applyFill="1" applyBorder="1" applyAlignment="1" applyProtection="1">
      <alignment horizontal="center" vertical="center"/>
      <protection hidden="1"/>
    </xf>
    <xf numFmtId="1" fontId="0" fillId="0" borderId="92" xfId="0" applyNumberFormat="1" applyFont="1" applyFill="1" applyBorder="1" applyAlignment="1" applyProtection="1">
      <alignment horizontal="center" vertical="center"/>
      <protection hidden="1"/>
    </xf>
    <xf numFmtId="1" fontId="0" fillId="0" borderId="0" xfId="0" applyNumberFormat="1" applyFont="1" applyAlignment="1">
      <alignment vertical="center"/>
    </xf>
    <xf numFmtId="1" fontId="0" fillId="0" borderId="18" xfId="0" applyNumberFormat="1" applyFont="1" applyFill="1" applyBorder="1" applyAlignment="1">
      <alignment horizontal="center" vertical="center"/>
    </xf>
    <xf numFmtId="1" fontId="0" fillId="0" borderId="6" xfId="0" applyNumberFormat="1" applyFont="1" applyFill="1" applyBorder="1" applyAlignment="1">
      <alignment horizontal="center" vertical="center"/>
    </xf>
    <xf numFmtId="1" fontId="25" fillId="0" borderId="85" xfId="0" applyNumberFormat="1" applyFont="1" applyFill="1" applyBorder="1" applyAlignment="1">
      <alignment horizontal="center" vertical="center"/>
    </xf>
    <xf numFmtId="1" fontId="25" fillId="0" borderId="73" xfId="0" applyNumberFormat="1" applyFont="1" applyFill="1" applyBorder="1" applyAlignment="1">
      <alignment horizontal="center" vertical="center"/>
    </xf>
    <xf numFmtId="1" fontId="25" fillId="0" borderId="66" xfId="0" applyNumberFormat="1" applyFont="1" applyFill="1" applyBorder="1" applyAlignment="1">
      <alignment horizontal="center" vertical="center"/>
    </xf>
    <xf numFmtId="1" fontId="25" fillId="0" borderId="65" xfId="0" applyNumberFormat="1" applyFont="1" applyFill="1" applyBorder="1" applyAlignment="1">
      <alignment horizontal="center" vertical="center"/>
    </xf>
    <xf numFmtId="1" fontId="25" fillId="0" borderId="69" xfId="0" applyNumberFormat="1" applyFont="1" applyFill="1" applyBorder="1" applyAlignment="1">
      <alignment horizontal="center" vertical="center"/>
    </xf>
    <xf numFmtId="1" fontId="25" fillId="0" borderId="77" xfId="0" applyNumberFormat="1" applyFont="1" applyFill="1" applyBorder="1" applyAlignment="1">
      <alignment horizontal="center" vertical="center"/>
    </xf>
    <xf numFmtId="1" fontId="25" fillId="0" borderId="74" xfId="0" applyNumberFormat="1" applyFont="1" applyFill="1" applyBorder="1" applyAlignment="1">
      <alignment horizontal="center" vertical="center"/>
    </xf>
    <xf numFmtId="1" fontId="25" fillId="0" borderId="57" xfId="0" applyNumberFormat="1" applyFont="1" applyFill="1" applyBorder="1" applyAlignment="1">
      <alignment horizontal="center" vertical="center"/>
    </xf>
    <xf numFmtId="1" fontId="25" fillId="2" borderId="56" xfId="0" applyNumberFormat="1" applyFont="1" applyFill="1" applyBorder="1" applyAlignment="1">
      <alignment horizontal="center" vertical="center"/>
    </xf>
    <xf numFmtId="1" fontId="25" fillId="2" borderId="70" xfId="0" applyNumberFormat="1" applyFont="1" applyFill="1" applyBorder="1" applyAlignment="1">
      <alignment horizontal="center" vertical="center"/>
    </xf>
    <xf numFmtId="1" fontId="25" fillId="2" borderId="78" xfId="0" applyNumberFormat="1" applyFont="1" applyFill="1" applyBorder="1" applyAlignment="1">
      <alignment horizontal="center" vertical="center"/>
    </xf>
    <xf numFmtId="1" fontId="25" fillId="2" borderId="60" xfId="0" applyNumberFormat="1" applyFont="1" applyFill="1" applyBorder="1" applyAlignment="1">
      <alignment horizontal="center" vertical="center"/>
    </xf>
    <xf numFmtId="1" fontId="25" fillId="2" borderId="49" xfId="0" applyNumberFormat="1" applyFont="1" applyFill="1" applyBorder="1" applyAlignment="1">
      <alignment horizontal="center" vertical="center"/>
    </xf>
    <xf numFmtId="1" fontId="25" fillId="0" borderId="93" xfId="0" applyNumberFormat="1" applyFont="1" applyBorder="1" applyAlignment="1">
      <alignment horizontal="center" vertical="center"/>
    </xf>
    <xf numFmtId="1" fontId="25" fillId="0" borderId="94" xfId="0" applyNumberFormat="1" applyFont="1" applyBorder="1" applyAlignment="1">
      <alignment horizontal="center" vertical="center"/>
    </xf>
    <xf numFmtId="1" fontId="25" fillId="0" borderId="30" xfId="0" applyNumberFormat="1" applyFont="1" applyBorder="1" applyAlignment="1">
      <alignment horizontal="center" vertical="center"/>
    </xf>
    <xf numFmtId="1" fontId="25" fillId="0" borderId="39" xfId="0" applyNumberFormat="1" applyFont="1" applyBorder="1" applyAlignment="1">
      <alignment horizontal="center" vertical="center"/>
    </xf>
    <xf numFmtId="1" fontId="25" fillId="0" borderId="95" xfId="0" applyNumberFormat="1" applyFont="1" applyBorder="1" applyAlignment="1">
      <alignment horizontal="center" vertical="center"/>
    </xf>
    <xf numFmtId="1" fontId="0" fillId="0" borderId="96" xfId="0" applyNumberFormat="1" applyFont="1" applyFill="1" applyBorder="1" applyAlignment="1">
      <alignment horizontal="center" vertical="center"/>
    </xf>
    <xf numFmtId="1" fontId="0" fillId="0" borderId="89" xfId="0" applyNumberFormat="1" applyFont="1" applyFill="1" applyBorder="1" applyAlignment="1">
      <alignment horizontal="center" vertical="center"/>
    </xf>
    <xf numFmtId="1" fontId="0" fillId="0" borderId="4" xfId="0" applyNumberFormat="1" applyFont="1" applyFill="1" applyBorder="1" applyAlignment="1">
      <alignment horizontal="center" vertical="center"/>
    </xf>
    <xf numFmtId="1" fontId="0" fillId="0" borderId="31" xfId="0" applyNumberFormat="1" applyFont="1" applyFill="1" applyBorder="1" applyAlignment="1">
      <alignment horizontal="center" vertical="center"/>
    </xf>
    <xf numFmtId="1" fontId="0" fillId="0" borderId="10" xfId="0" applyNumberFormat="1" applyFont="1" applyFill="1" applyBorder="1" applyAlignment="1">
      <alignment horizontal="center" vertical="center"/>
    </xf>
    <xf numFmtId="1" fontId="0" fillId="0" borderId="97" xfId="0" applyNumberFormat="1" applyFont="1" applyFill="1" applyBorder="1" applyAlignment="1">
      <alignment horizontal="center" vertical="center"/>
    </xf>
    <xf numFmtId="1" fontId="0" fillId="0" borderId="90" xfId="0" applyNumberFormat="1" applyFont="1" applyFill="1" applyBorder="1" applyAlignment="1">
      <alignment horizontal="center" vertical="center"/>
    </xf>
    <xf numFmtId="1" fontId="0" fillId="0" borderId="32" xfId="0" applyNumberFormat="1" applyFont="1" applyFill="1" applyBorder="1" applyAlignment="1">
      <alignment horizontal="center" vertical="center"/>
    </xf>
    <xf numFmtId="1" fontId="0" fillId="0" borderId="33" xfId="0" applyNumberFormat="1" applyFont="1" applyFill="1" applyBorder="1" applyAlignment="1">
      <alignment horizontal="center" vertical="center"/>
    </xf>
    <xf numFmtId="1" fontId="0" fillId="0" borderId="5" xfId="0" applyNumberFormat="1" applyFont="1" applyFill="1" applyBorder="1" applyAlignment="1">
      <alignment horizontal="center" vertical="center"/>
    </xf>
    <xf numFmtId="1" fontId="0" fillId="0" borderId="98" xfId="0" applyNumberFormat="1" applyFont="1" applyFill="1" applyBorder="1" applyAlignment="1">
      <alignment horizontal="center" vertical="center"/>
    </xf>
    <xf numFmtId="1" fontId="0" fillId="0" borderId="92" xfId="0" applyNumberFormat="1" applyFont="1" applyFill="1" applyBorder="1" applyAlignment="1">
      <alignment horizontal="center" vertical="center"/>
    </xf>
    <xf numFmtId="1" fontId="0" fillId="0" borderId="36" xfId="0" applyNumberFormat="1" applyFont="1" applyFill="1" applyBorder="1" applyAlignment="1">
      <alignment horizontal="center" vertical="center"/>
    </xf>
    <xf numFmtId="1" fontId="0" fillId="0" borderId="88" xfId="0" applyNumberFormat="1" applyFont="1" applyFill="1" applyBorder="1" applyAlignment="1">
      <alignment horizontal="center" vertical="center"/>
    </xf>
    <xf numFmtId="1" fontId="0" fillId="0" borderId="8" xfId="0" applyNumberFormat="1" applyFont="1" applyFill="1" applyBorder="1" applyAlignment="1">
      <alignment horizontal="center" vertical="center"/>
    </xf>
    <xf numFmtId="1" fontId="0" fillId="0" borderId="91" xfId="0" applyNumberFormat="1" applyFont="1" applyFill="1" applyBorder="1" applyAlignment="1">
      <alignment horizontal="center" vertical="center"/>
    </xf>
    <xf numFmtId="0" fontId="25" fillId="0" borderId="99" xfId="0" applyFont="1" applyBorder="1" applyAlignment="1" applyProtection="1">
      <alignment horizontal="center" vertical="center" wrapText="1"/>
      <protection locked="0"/>
    </xf>
    <xf numFmtId="1" fontId="25" fillId="0" borderId="99" xfId="0" applyNumberFormat="1" applyFont="1" applyBorder="1" applyAlignment="1">
      <alignment horizontal="center" vertical="center"/>
    </xf>
    <xf numFmtId="1" fontId="25" fillId="0" borderId="78" xfId="0" applyNumberFormat="1" applyFont="1" applyBorder="1" applyAlignment="1">
      <alignment horizontal="center" vertical="center"/>
    </xf>
    <xf numFmtId="0" fontId="25" fillId="0" borderId="64" xfId="0" applyFont="1" applyBorder="1" applyAlignment="1" applyProtection="1">
      <alignment horizontal="center" vertical="center" wrapText="1"/>
      <protection locked="0"/>
    </xf>
    <xf numFmtId="0" fontId="25" fillId="0" borderId="100" xfId="0" applyFont="1" applyBorder="1" applyAlignment="1" applyProtection="1">
      <alignment horizontal="center" vertical="center" wrapText="1"/>
      <protection locked="0"/>
    </xf>
    <xf numFmtId="1" fontId="25" fillId="0" borderId="64" xfId="0" applyNumberFormat="1" applyFont="1" applyBorder="1" applyAlignment="1">
      <alignment horizontal="center" vertical="center"/>
    </xf>
    <xf numFmtId="1" fontId="25" fillId="0" borderId="100" xfId="0" applyNumberFormat="1" applyFont="1" applyBorder="1" applyAlignment="1">
      <alignment horizontal="center" vertical="center"/>
    </xf>
    <xf numFmtId="1" fontId="25" fillId="0" borderId="56" xfId="0" applyNumberFormat="1" applyFont="1" applyBorder="1" applyAlignment="1">
      <alignment horizontal="center" vertical="center"/>
    </xf>
    <xf numFmtId="1" fontId="25" fillId="0" borderId="70" xfId="0" applyNumberFormat="1" applyFont="1" applyBorder="1" applyAlignment="1">
      <alignment horizontal="center" vertical="center"/>
    </xf>
    <xf numFmtId="0" fontId="25" fillId="0" borderId="78" xfId="0" applyFont="1" applyBorder="1" applyAlignment="1" applyProtection="1">
      <alignment horizontal="center" vertical="center"/>
      <protection locked="0"/>
    </xf>
    <xf numFmtId="0" fontId="25" fillId="0" borderId="56" xfId="0" applyFont="1" applyBorder="1" applyAlignment="1" applyProtection="1">
      <alignment horizontal="center" vertical="center"/>
      <protection locked="0"/>
    </xf>
    <xf numFmtId="0" fontId="25" fillId="0" borderId="70" xfId="0" applyFont="1" applyBorder="1" applyAlignment="1" applyProtection="1">
      <alignment horizontal="center" vertical="center"/>
      <protection locked="0"/>
    </xf>
    <xf numFmtId="2" fontId="25" fillId="3" borderId="75" xfId="0" applyNumberFormat="1" applyFont="1" applyFill="1" applyBorder="1" applyAlignment="1">
      <alignment horizontal="left" vertical="center" wrapText="1"/>
    </xf>
    <xf numFmtId="1" fontId="25" fillId="3" borderId="55" xfId="0" applyNumberFormat="1" applyFont="1" applyFill="1" applyBorder="1" applyAlignment="1">
      <alignment horizontal="center" vertical="center"/>
    </xf>
    <xf numFmtId="0" fontId="25" fillId="3" borderId="55" xfId="0" applyFont="1" applyFill="1" applyBorder="1" applyAlignment="1">
      <alignment horizontal="center" vertical="center" wrapText="1"/>
    </xf>
    <xf numFmtId="165" fontId="25" fillId="3" borderId="55" xfId="0" applyNumberFormat="1" applyFont="1" applyFill="1" applyBorder="1" applyAlignment="1">
      <alignment horizontal="center" vertical="center"/>
    </xf>
    <xf numFmtId="1" fontId="25" fillId="3" borderId="79" xfId="0" applyNumberFormat="1" applyFont="1" applyFill="1" applyBorder="1" applyAlignment="1">
      <alignment horizontal="center" vertical="center"/>
    </xf>
    <xf numFmtId="1" fontId="25" fillId="3" borderId="101" xfId="0" applyNumberFormat="1" applyFont="1" applyFill="1" applyBorder="1" applyAlignment="1">
      <alignment horizontal="center" vertical="center"/>
    </xf>
    <xf numFmtId="1" fontId="25" fillId="3" borderId="102" xfId="0" applyNumberFormat="1" applyFont="1" applyFill="1" applyBorder="1" applyAlignment="1">
      <alignment horizontal="center" vertical="center"/>
    </xf>
    <xf numFmtId="1" fontId="25" fillId="3" borderId="18" xfId="0" applyNumberFormat="1" applyFont="1" applyFill="1" applyBorder="1" applyAlignment="1">
      <alignment horizontal="center" vertical="center"/>
    </xf>
    <xf numFmtId="1" fontId="25" fillId="3" borderId="26" xfId="0" applyNumberFormat="1" applyFont="1" applyFill="1" applyBorder="1" applyAlignment="1">
      <alignment horizontal="center" vertical="center"/>
    </xf>
    <xf numFmtId="1" fontId="25" fillId="3" borderId="6" xfId="0" applyNumberFormat="1" applyFont="1" applyFill="1" applyBorder="1" applyAlignment="1">
      <alignment horizontal="center" vertical="center"/>
    </xf>
    <xf numFmtId="0" fontId="25" fillId="3" borderId="65" xfId="0" applyFont="1" applyFill="1" applyBorder="1" applyAlignment="1">
      <alignment horizontal="left" wrapText="1"/>
    </xf>
    <xf numFmtId="1" fontId="25" fillId="3" borderId="57" xfId="0" applyNumberFormat="1" applyFont="1" applyFill="1" applyBorder="1" applyAlignment="1">
      <alignment horizontal="center" vertical="center"/>
    </xf>
    <xf numFmtId="0" fontId="25" fillId="3" borderId="57" xfId="0" applyFont="1" applyFill="1" applyBorder="1" applyAlignment="1">
      <alignment horizontal="center"/>
    </xf>
    <xf numFmtId="165" fontId="25" fillId="3" borderId="57" xfId="0" applyNumberFormat="1" applyFont="1" applyFill="1" applyBorder="1" applyAlignment="1">
      <alignment horizontal="center" vertical="center"/>
    </xf>
    <xf numFmtId="1" fontId="25" fillId="3" borderId="74" xfId="0" applyNumberFormat="1" applyFont="1" applyFill="1" applyBorder="1" applyAlignment="1">
      <alignment horizontal="center" vertical="center"/>
    </xf>
    <xf numFmtId="1" fontId="25" fillId="3" borderId="75" xfId="0" applyNumberFormat="1" applyFont="1" applyFill="1" applyBorder="1" applyAlignment="1">
      <alignment horizontal="center" vertical="center"/>
    </xf>
    <xf numFmtId="1" fontId="25" fillId="3" borderId="71" xfId="0" applyNumberFormat="1" applyFont="1" applyFill="1" applyBorder="1" applyAlignment="1">
      <alignment horizontal="center" vertical="center"/>
    </xf>
    <xf numFmtId="1" fontId="25" fillId="3" borderId="76" xfId="0" applyNumberFormat="1" applyFont="1" applyFill="1" applyBorder="1" applyAlignment="1">
      <alignment horizontal="center" vertical="center"/>
    </xf>
    <xf numFmtId="0" fontId="25" fillId="3" borderId="103" xfId="0" applyFont="1" applyFill="1" applyBorder="1" applyAlignment="1">
      <alignment horizontal="left" wrapText="1"/>
    </xf>
    <xf numFmtId="1" fontId="25" fillId="3" borderId="104" xfId="0" applyNumberFormat="1" applyFont="1" applyFill="1" applyBorder="1" applyAlignment="1">
      <alignment horizontal="center" vertical="center"/>
    </xf>
    <xf numFmtId="0" fontId="25" fillId="3" borderId="104" xfId="0" applyFont="1" applyFill="1" applyBorder="1" applyAlignment="1">
      <alignment horizontal="center"/>
    </xf>
    <xf numFmtId="165" fontId="25" fillId="3" borderId="104" xfId="0" applyNumberFormat="1" applyFont="1" applyFill="1" applyBorder="1" applyAlignment="1">
      <alignment horizontal="center" vertical="center"/>
    </xf>
    <xf numFmtId="1" fontId="25" fillId="3" borderId="105" xfId="0" applyNumberFormat="1" applyFont="1" applyFill="1" applyBorder="1" applyAlignment="1">
      <alignment horizontal="center" vertical="center"/>
    </xf>
    <xf numFmtId="1" fontId="25" fillId="3" borderId="103" xfId="0" applyNumberFormat="1" applyFont="1" applyFill="1" applyBorder="1" applyAlignment="1">
      <alignment horizontal="center" vertical="center"/>
    </xf>
    <xf numFmtId="1" fontId="25" fillId="3" borderId="106" xfId="0" applyNumberFormat="1" applyFont="1" applyFill="1" applyBorder="1" applyAlignment="1">
      <alignment horizontal="center" vertical="center"/>
    </xf>
    <xf numFmtId="1" fontId="25" fillId="3" borderId="107" xfId="0" applyNumberFormat="1" applyFont="1" applyFill="1" applyBorder="1" applyAlignment="1">
      <alignment horizontal="center" vertical="center"/>
    </xf>
    <xf numFmtId="0" fontId="31" fillId="0" borderId="90" xfId="0" applyFont="1" applyBorder="1" applyAlignment="1">
      <alignment horizontal="center"/>
    </xf>
    <xf numFmtId="0" fontId="19" fillId="0" borderId="108" xfId="0" applyFont="1" applyBorder="1" applyAlignment="1">
      <alignment horizontal="center" vertical="center" wrapText="1"/>
    </xf>
    <xf numFmtId="0" fontId="19" fillId="0" borderId="82" xfId="0" applyFont="1" applyBorder="1" applyAlignment="1">
      <alignment horizontal="center" vertical="center" wrapText="1"/>
    </xf>
    <xf numFmtId="0" fontId="19" fillId="0" borderId="82" xfId="0" applyFont="1" applyFill="1" applyBorder="1" applyAlignment="1">
      <alignment horizontal="center" vertical="center" wrapText="1"/>
    </xf>
    <xf numFmtId="0" fontId="19" fillId="0" borderId="83" xfId="0" applyFont="1" applyBorder="1" applyAlignment="1">
      <alignment horizontal="center" vertical="center" wrapText="1"/>
    </xf>
    <xf numFmtId="0" fontId="20" fillId="0" borderId="55" xfId="0" applyFont="1" applyBorder="1" applyAlignment="1">
      <alignment horizontal="center" vertical="center"/>
    </xf>
    <xf numFmtId="0" fontId="20" fillId="0" borderId="57" xfId="0" applyFont="1" applyBorder="1" applyAlignment="1">
      <alignment horizontal="center" vertical="center"/>
    </xf>
    <xf numFmtId="0" fontId="20" fillId="0" borderId="104" xfId="0" applyFont="1" applyBorder="1" applyAlignment="1">
      <alignment horizontal="center" vertical="center"/>
    </xf>
    <xf numFmtId="0" fontId="21" fillId="0" borderId="39" xfId="0" applyFont="1" applyBorder="1" applyAlignment="1">
      <alignment horizontal="center"/>
    </xf>
    <xf numFmtId="0" fontId="21" fillId="0" borderId="109" xfId="0" applyFont="1" applyBorder="1" applyAlignment="1">
      <alignment horizontal="center"/>
    </xf>
    <xf numFmtId="0" fontId="32" fillId="0" borderId="37" xfId="0" applyFont="1" applyBorder="1" applyAlignment="1">
      <alignment horizontal="center"/>
    </xf>
    <xf numFmtId="0" fontId="32" fillId="0" borderId="110" xfId="0" applyFont="1" applyBorder="1" applyAlignment="1">
      <alignment horizontal="center" wrapText="1"/>
    </xf>
    <xf numFmtId="0" fontId="32" fillId="0" borderId="110" xfId="0" applyFont="1" applyBorder="1" applyAlignment="1">
      <alignment horizontal="center"/>
    </xf>
    <xf numFmtId="0" fontId="32" fillId="0" borderId="111" xfId="0" applyFont="1" applyBorder="1" applyAlignment="1">
      <alignment horizontal="center"/>
    </xf>
    <xf numFmtId="0" fontId="0" fillId="2" borderId="65" xfId="0" applyNumberFormat="1" applyFill="1" applyBorder="1" applyAlignment="1" applyProtection="1">
      <alignment horizontal="center" vertical="center"/>
      <protection locked="0"/>
    </xf>
    <xf numFmtId="0" fontId="24" fillId="0" borderId="55" xfId="0" applyFont="1" applyFill="1" applyBorder="1" applyAlignment="1" applyProtection="1">
      <alignment vertical="center"/>
      <protection locked="0"/>
    </xf>
    <xf numFmtId="0" fontId="24" fillId="0" borderId="55" xfId="0" applyFont="1" applyFill="1" applyBorder="1" applyAlignment="1" applyProtection="1">
      <alignment horizontal="center" vertical="center"/>
      <protection locked="0"/>
    </xf>
    <xf numFmtId="1" fontId="24" fillId="0" borderId="55" xfId="0" applyNumberFormat="1" applyFont="1" applyFill="1" applyBorder="1" applyAlignment="1">
      <alignment horizontal="center" vertical="center"/>
    </xf>
    <xf numFmtId="0" fontId="24" fillId="0" borderId="57" xfId="0" applyFont="1" applyFill="1" applyBorder="1" applyAlignment="1" applyProtection="1">
      <alignment vertical="center"/>
      <protection locked="0"/>
    </xf>
    <xf numFmtId="0" fontId="24" fillId="0" borderId="57" xfId="0" applyFont="1" applyFill="1" applyBorder="1" applyAlignment="1" applyProtection="1">
      <alignment horizontal="center" vertical="center"/>
      <protection locked="0"/>
    </xf>
    <xf numFmtId="1" fontId="24" fillId="0" borderId="57" xfId="0" applyNumberFormat="1" applyFont="1" applyFill="1" applyBorder="1" applyAlignment="1">
      <alignment horizontal="center" vertical="center"/>
    </xf>
    <xf numFmtId="0" fontId="24" fillId="0" borderId="57" xfId="0" applyFont="1" applyFill="1" applyBorder="1" applyAlignment="1" applyProtection="1">
      <alignment vertical="center" wrapText="1"/>
      <protection locked="0"/>
    </xf>
    <xf numFmtId="0" fontId="24" fillId="0" borderId="57" xfId="0" applyNumberFormat="1" applyFont="1" applyFill="1" applyBorder="1" applyAlignment="1" applyProtection="1">
      <alignment horizontal="center" vertical="center"/>
      <protection locked="0"/>
    </xf>
    <xf numFmtId="0" fontId="24" fillId="0" borderId="57" xfId="0" applyFont="1" applyFill="1" applyBorder="1" applyAlignment="1" applyProtection="1">
      <alignment horizontal="left" vertical="center"/>
      <protection locked="0"/>
    </xf>
    <xf numFmtId="0" fontId="24" fillId="0" borderId="57" xfId="0" applyNumberFormat="1" applyFont="1" applyFill="1" applyBorder="1" applyAlignment="1" applyProtection="1">
      <alignment horizontal="center"/>
      <protection locked="0"/>
    </xf>
    <xf numFmtId="0" fontId="24" fillId="0" borderId="57" xfId="0" applyFont="1" applyFill="1" applyBorder="1" applyAlignment="1" applyProtection="1">
      <alignment horizontal="center"/>
      <protection locked="0"/>
    </xf>
    <xf numFmtId="0" fontId="24" fillId="0" borderId="57" xfId="0" applyFont="1" applyFill="1" applyBorder="1" applyAlignment="1">
      <alignment horizontal="center"/>
    </xf>
    <xf numFmtId="1" fontId="24" fillId="0" borderId="57" xfId="0" applyNumberFormat="1" applyFont="1" applyFill="1" applyBorder="1" applyAlignment="1">
      <alignment horizontal="center"/>
    </xf>
    <xf numFmtId="0" fontId="24" fillId="0" borderId="58" xfId="0" applyFont="1" applyFill="1" applyBorder="1" applyAlignment="1" applyProtection="1">
      <alignment horizontal="center" vertical="center"/>
      <protection locked="0"/>
    </xf>
    <xf numFmtId="1" fontId="24" fillId="0" borderId="58" xfId="0" applyNumberFormat="1" applyFont="1" applyFill="1" applyBorder="1" applyAlignment="1">
      <alignment horizontal="center" vertical="center"/>
    </xf>
    <xf numFmtId="1" fontId="25" fillId="0" borderId="49" xfId="0" applyNumberFormat="1" applyFont="1" applyFill="1" applyBorder="1" applyAlignment="1" applyProtection="1">
      <alignment horizontal="center"/>
      <protection locked="0"/>
    </xf>
    <xf numFmtId="0" fontId="24" fillId="0" borderId="75" xfId="0" applyNumberFormat="1" applyFont="1" applyFill="1" applyBorder="1" applyAlignment="1" applyProtection="1">
      <alignment horizontal="center" vertical="center"/>
      <protection locked="0"/>
    </xf>
    <xf numFmtId="0" fontId="24" fillId="0" borderId="55" xfId="0" applyNumberFormat="1" applyFont="1" applyFill="1" applyBorder="1" applyAlignment="1" applyProtection="1">
      <alignment horizontal="center"/>
      <protection locked="0"/>
    </xf>
    <xf numFmtId="0" fontId="24" fillId="0" borderId="55" xfId="0" applyFont="1" applyFill="1" applyBorder="1" applyAlignment="1" applyProtection="1">
      <alignment horizontal="center"/>
      <protection locked="0"/>
    </xf>
    <xf numFmtId="0" fontId="24" fillId="0" borderId="55" xfId="0" applyFont="1" applyFill="1" applyBorder="1" applyAlignment="1">
      <alignment horizontal="center"/>
    </xf>
    <xf numFmtId="0" fontId="24" fillId="0" borderId="65" xfId="0" applyNumberFormat="1" applyFont="1" applyFill="1" applyBorder="1" applyAlignment="1" applyProtection="1">
      <alignment horizontal="center" vertical="center"/>
      <protection locked="0"/>
    </xf>
    <xf numFmtId="0" fontId="24" fillId="0" borderId="103" xfId="0" applyNumberFormat="1" applyFont="1" applyFill="1" applyBorder="1" applyAlignment="1" applyProtection="1">
      <alignment horizontal="center" vertical="center"/>
      <protection locked="0"/>
    </xf>
    <xf numFmtId="0" fontId="24" fillId="0" borderId="104" xfId="0" applyFont="1" applyFill="1" applyBorder="1" applyAlignment="1" applyProtection="1">
      <alignment vertical="center" wrapText="1"/>
      <protection locked="0"/>
    </xf>
    <xf numFmtId="0" fontId="24" fillId="0" borderId="104" xfId="0" applyNumberFormat="1" applyFont="1" applyFill="1" applyBorder="1" applyAlignment="1" applyProtection="1">
      <alignment horizontal="center"/>
      <protection locked="0"/>
    </xf>
    <xf numFmtId="0" fontId="24" fillId="0" borderId="104" xfId="0" applyFont="1" applyFill="1" applyBorder="1" applyAlignment="1" applyProtection="1">
      <alignment horizontal="center"/>
      <protection locked="0"/>
    </xf>
    <xf numFmtId="0" fontId="24" fillId="0" borderId="104" xfId="0" applyFont="1" applyFill="1" applyBorder="1" applyAlignment="1">
      <alignment horizontal="center"/>
    </xf>
    <xf numFmtId="1" fontId="24" fillId="0" borderId="104" xfId="0" applyNumberFormat="1" applyFont="1" applyFill="1" applyBorder="1" applyAlignment="1">
      <alignment horizontal="center"/>
    </xf>
    <xf numFmtId="0" fontId="24" fillId="0" borderId="55" xfId="0" applyFont="1" applyFill="1" applyBorder="1" applyAlignment="1" applyProtection="1">
      <alignment vertical="center" wrapText="1"/>
      <protection locked="0"/>
    </xf>
    <xf numFmtId="1" fontId="24" fillId="0" borderId="55" xfId="0" applyNumberFormat="1" applyFont="1" applyFill="1" applyBorder="1" applyAlignment="1">
      <alignment horizontal="center"/>
    </xf>
    <xf numFmtId="1" fontId="24" fillId="0" borderId="55" xfId="0" applyNumberFormat="1" applyFont="1" applyFill="1" applyBorder="1" applyAlignment="1" applyProtection="1">
      <alignment horizontal="center"/>
      <protection locked="0"/>
    </xf>
    <xf numFmtId="1" fontId="24" fillId="0" borderId="79" xfId="0" applyNumberFormat="1" applyFont="1" applyFill="1" applyBorder="1" applyAlignment="1" applyProtection="1">
      <alignment horizontal="center"/>
      <protection locked="0"/>
    </xf>
    <xf numFmtId="1" fontId="24" fillId="0" borderId="65" xfId="0" applyNumberFormat="1" applyFont="1" applyFill="1" applyBorder="1" applyAlignment="1" applyProtection="1">
      <alignment horizontal="center" vertical="center"/>
      <protection locked="0"/>
    </xf>
    <xf numFmtId="1" fontId="24" fillId="0" borderId="57" xfId="0" applyNumberFormat="1" applyFont="1" applyFill="1" applyBorder="1" applyAlignment="1" applyProtection="1">
      <alignment horizontal="center"/>
      <protection locked="0"/>
    </xf>
    <xf numFmtId="1" fontId="24" fillId="0" borderId="74" xfId="0" applyNumberFormat="1" applyFont="1" applyFill="1" applyBorder="1" applyAlignment="1" applyProtection="1">
      <alignment horizontal="center"/>
      <protection locked="0"/>
    </xf>
    <xf numFmtId="1" fontId="24" fillId="0" borderId="104" xfId="0" applyNumberFormat="1" applyFont="1" applyFill="1" applyBorder="1" applyAlignment="1" applyProtection="1">
      <alignment horizontal="center"/>
      <protection locked="0"/>
    </xf>
    <xf numFmtId="1" fontId="24" fillId="0" borderId="105" xfId="0" applyNumberFormat="1" applyFont="1" applyFill="1" applyBorder="1" applyAlignment="1" applyProtection="1">
      <alignment horizontal="center"/>
      <protection locked="0"/>
    </xf>
    <xf numFmtId="1" fontId="24" fillId="0" borderId="75" xfId="0" applyNumberFormat="1" applyFont="1" applyFill="1" applyBorder="1" applyAlignment="1" applyProtection="1">
      <alignment horizontal="center" vertical="center"/>
      <protection locked="0"/>
    </xf>
    <xf numFmtId="1" fontId="24" fillId="0" borderId="55" xfId="0" applyNumberFormat="1" applyFont="1" applyFill="1" applyBorder="1" applyAlignment="1" applyProtection="1">
      <alignment horizontal="center" vertical="center"/>
      <protection locked="0"/>
    </xf>
    <xf numFmtId="1" fontId="24" fillId="0" borderId="55" xfId="0" applyNumberFormat="1" applyFont="1" applyFill="1" applyBorder="1" applyAlignment="1" applyProtection="1">
      <alignment horizontal="center" vertical="center"/>
      <protection hidden="1"/>
    </xf>
    <xf numFmtId="1" fontId="24" fillId="0" borderId="71" xfId="0" applyNumberFormat="1" applyFont="1" applyFill="1" applyBorder="1" applyAlignment="1" applyProtection="1">
      <alignment horizontal="center" vertical="center"/>
      <protection hidden="1"/>
    </xf>
    <xf numFmtId="1" fontId="24" fillId="0" borderId="0" xfId="0" applyNumberFormat="1" applyFont="1" applyFill="1" applyBorder="1" applyAlignment="1" applyProtection="1">
      <alignment horizontal="center" vertical="center"/>
      <protection hidden="1"/>
    </xf>
    <xf numFmtId="0" fontId="24" fillId="0" borderId="0" xfId="0" applyFont="1" applyFill="1"/>
    <xf numFmtId="1" fontId="24" fillId="0" borderId="103" xfId="0" applyNumberFormat="1" applyFont="1" applyFill="1" applyBorder="1" applyAlignment="1" applyProtection="1">
      <alignment horizontal="center" vertical="center"/>
      <protection locked="0"/>
    </xf>
    <xf numFmtId="1" fontId="24" fillId="0" borderId="104" xfId="0" applyNumberFormat="1" applyFont="1" applyFill="1" applyBorder="1" applyAlignment="1" applyProtection="1">
      <alignment horizontal="center" vertical="center"/>
      <protection locked="0"/>
    </xf>
    <xf numFmtId="1" fontId="24" fillId="0" borderId="104" xfId="0" applyNumberFormat="1" applyFont="1" applyFill="1" applyBorder="1" applyAlignment="1">
      <alignment horizontal="center" vertical="center"/>
    </xf>
    <xf numFmtId="1" fontId="24" fillId="0" borderId="104" xfId="0" applyNumberFormat="1" applyFont="1" applyFill="1" applyBorder="1" applyAlignment="1" applyProtection="1">
      <alignment horizontal="center" vertical="center"/>
      <protection hidden="1"/>
    </xf>
    <xf numFmtId="1" fontId="24" fillId="0" borderId="106" xfId="0" applyNumberFormat="1" applyFont="1" applyFill="1" applyBorder="1" applyAlignment="1" applyProtection="1">
      <alignment horizontal="center" vertical="center"/>
      <protection hidden="1"/>
    </xf>
    <xf numFmtId="0" fontId="24" fillId="0" borderId="112" xfId="0" applyNumberFormat="1" applyFont="1" applyFill="1" applyBorder="1" applyAlignment="1" applyProtection="1">
      <alignment horizontal="center" vertical="center"/>
      <protection locked="0"/>
    </xf>
    <xf numFmtId="0" fontId="24" fillId="0" borderId="66" xfId="0" applyFont="1" applyFill="1" applyBorder="1" applyAlignment="1" applyProtection="1">
      <alignment vertical="center" wrapText="1"/>
      <protection locked="0"/>
    </xf>
    <xf numFmtId="0" fontId="24" fillId="0" borderId="66" xfId="0" applyFont="1" applyFill="1" applyBorder="1" applyAlignment="1" applyProtection="1">
      <alignment horizontal="center"/>
      <protection locked="0"/>
    </xf>
    <xf numFmtId="0" fontId="24" fillId="0" borderId="66" xfId="0" applyFont="1" applyFill="1" applyBorder="1" applyAlignment="1" applyProtection="1">
      <alignment horizontal="center" vertical="center"/>
      <protection locked="0"/>
    </xf>
    <xf numFmtId="1" fontId="24" fillId="0" borderId="66" xfId="0" applyNumberFormat="1" applyFont="1" applyFill="1" applyBorder="1" applyAlignment="1">
      <alignment horizontal="center" vertical="center"/>
    </xf>
    <xf numFmtId="0" fontId="24" fillId="0" borderId="77" xfId="0" applyFont="1" applyFill="1" applyBorder="1" applyAlignment="1" applyProtection="1">
      <alignment vertical="center" wrapText="1"/>
      <protection locked="0"/>
    </xf>
    <xf numFmtId="0" fontId="24" fillId="0" borderId="113" xfId="0" applyNumberFormat="1" applyFont="1" applyFill="1" applyBorder="1" applyAlignment="1" applyProtection="1">
      <alignment horizontal="center" vertical="center"/>
      <protection locked="0"/>
    </xf>
    <xf numFmtId="0" fontId="24" fillId="0" borderId="114" xfId="0" applyNumberFormat="1" applyFont="1" applyFill="1" applyBorder="1" applyAlignment="1" applyProtection="1">
      <alignment horizontal="center" vertical="center"/>
      <protection locked="0"/>
    </xf>
    <xf numFmtId="0" fontId="24" fillId="0" borderId="87" xfId="0" applyFont="1" applyFill="1" applyBorder="1" applyAlignment="1" applyProtection="1">
      <alignment vertical="center" wrapText="1"/>
      <protection locked="0"/>
    </xf>
    <xf numFmtId="0" fontId="24" fillId="0" borderId="115" xfId="0" applyNumberFormat="1" applyFont="1" applyFill="1" applyBorder="1" applyAlignment="1" applyProtection="1">
      <alignment horizontal="center" vertical="center"/>
      <protection locked="0"/>
    </xf>
    <xf numFmtId="0" fontId="24" fillId="0" borderId="116" xfId="0" applyNumberFormat="1" applyFont="1" applyFill="1" applyBorder="1" applyAlignment="1" applyProtection="1">
      <alignment horizontal="center" vertical="center"/>
      <protection locked="0"/>
    </xf>
    <xf numFmtId="0" fontId="24" fillId="0" borderId="66" xfId="0" applyNumberFormat="1" applyFont="1" applyFill="1" applyBorder="1" applyAlignment="1" applyProtection="1">
      <alignment horizontal="center" vertical="center"/>
      <protection locked="0"/>
    </xf>
    <xf numFmtId="0" fontId="24" fillId="0" borderId="57" xfId="0" applyFont="1" applyFill="1" applyBorder="1" applyAlignment="1" applyProtection="1">
      <alignment horizontal="left" vertical="center" wrapText="1"/>
      <protection locked="0"/>
    </xf>
    <xf numFmtId="0" fontId="24" fillId="0" borderId="57" xfId="0" applyFont="1" applyFill="1" applyBorder="1" applyAlignment="1" applyProtection="1">
      <alignment horizontal="center" vertical="center" wrapText="1"/>
      <protection locked="0"/>
    </xf>
    <xf numFmtId="0" fontId="0" fillId="2" borderId="75" xfId="0" applyNumberFormat="1" applyFont="1" applyFill="1" applyBorder="1" applyAlignment="1" applyProtection="1">
      <alignment horizontal="center" vertical="center"/>
      <protection locked="0"/>
    </xf>
    <xf numFmtId="0" fontId="0" fillId="2" borderId="86" xfId="0" applyNumberFormat="1" applyFill="1" applyBorder="1" applyAlignment="1" applyProtection="1">
      <alignment horizontal="center" vertical="center"/>
      <protection locked="0"/>
    </xf>
    <xf numFmtId="0" fontId="24" fillId="0" borderId="58" xfId="0" applyFont="1" applyFill="1" applyBorder="1" applyAlignment="1" applyProtection="1">
      <alignment horizontal="left" vertical="center"/>
      <protection locked="0"/>
    </xf>
    <xf numFmtId="0" fontId="24" fillId="0" borderId="58" xfId="0" applyNumberFormat="1" applyFont="1" applyFill="1" applyBorder="1" applyAlignment="1" applyProtection="1">
      <alignment horizontal="center"/>
      <protection locked="0"/>
    </xf>
    <xf numFmtId="0" fontId="24" fillId="0" borderId="58" xfId="0" applyFont="1" applyFill="1" applyBorder="1" applyAlignment="1" applyProtection="1">
      <alignment horizontal="center"/>
      <protection locked="0"/>
    </xf>
    <xf numFmtId="0" fontId="24" fillId="0" borderId="58" xfId="0" applyFont="1" applyFill="1" applyBorder="1" applyAlignment="1">
      <alignment horizontal="center"/>
    </xf>
    <xf numFmtId="1" fontId="24" fillId="0" borderId="58" xfId="0" applyNumberFormat="1" applyFont="1" applyFill="1" applyBorder="1" applyAlignment="1">
      <alignment horizontal="center"/>
    </xf>
    <xf numFmtId="1" fontId="25" fillId="0" borderId="70" xfId="0" applyNumberFormat="1" applyFont="1" applyFill="1" applyBorder="1" applyAlignment="1" applyProtection="1">
      <alignment horizontal="center"/>
      <protection locked="0"/>
    </xf>
    <xf numFmtId="0" fontId="24" fillId="0" borderId="55" xfId="0" applyNumberFormat="1" applyFont="1" applyFill="1" applyBorder="1" applyAlignment="1" applyProtection="1">
      <alignment horizontal="center" vertical="center"/>
      <protection locked="0"/>
    </xf>
    <xf numFmtId="0" fontId="24" fillId="0" borderId="55" xfId="0" applyFont="1" applyFill="1" applyBorder="1" applyAlignment="1">
      <alignment horizontal="center" vertical="center"/>
    </xf>
    <xf numFmtId="0" fontId="24" fillId="0" borderId="57" xfId="0" applyFont="1" applyFill="1" applyBorder="1" applyAlignment="1">
      <alignment horizontal="center" vertical="center"/>
    </xf>
    <xf numFmtId="0" fontId="24" fillId="0" borderId="58" xfId="0" applyNumberFormat="1" applyFont="1" applyFill="1" applyBorder="1" applyAlignment="1" applyProtection="1">
      <alignment horizontal="center" vertical="center"/>
      <protection locked="0"/>
    </xf>
    <xf numFmtId="0" fontId="25" fillId="0" borderId="56" xfId="0" applyFont="1" applyBorder="1" applyAlignment="1" applyProtection="1">
      <alignment horizontal="right" vertical="center" wrapText="1"/>
      <protection locked="0"/>
    </xf>
    <xf numFmtId="1" fontId="25" fillId="0" borderId="64" xfId="0" applyNumberFormat="1" applyFont="1" applyFill="1" applyBorder="1" applyAlignment="1">
      <alignment horizontal="center" vertical="center"/>
    </xf>
    <xf numFmtId="1" fontId="25" fillId="0" borderId="62" xfId="0" applyNumberFormat="1" applyFont="1" applyFill="1" applyBorder="1" applyAlignment="1">
      <alignment horizontal="center" vertical="center"/>
    </xf>
    <xf numFmtId="1" fontId="25" fillId="0" borderId="117" xfId="0" applyNumberFormat="1" applyFont="1" applyFill="1" applyBorder="1" applyAlignment="1">
      <alignment horizontal="center" vertical="center"/>
    </xf>
    <xf numFmtId="2" fontId="25" fillId="0" borderId="118" xfId="0" applyNumberFormat="1" applyFont="1" applyBorder="1" applyAlignment="1">
      <alignment horizontal="right" wrapText="1"/>
    </xf>
    <xf numFmtId="1" fontId="0" fillId="0" borderId="119" xfId="0" applyNumberFormat="1" applyFont="1" applyFill="1" applyBorder="1" applyAlignment="1" applyProtection="1">
      <alignment horizontal="center" vertical="center"/>
      <protection locked="0"/>
    </xf>
    <xf numFmtId="0" fontId="24" fillId="0" borderId="86" xfId="0" applyNumberFormat="1" applyFont="1" applyFill="1" applyBorder="1" applyAlignment="1" applyProtection="1">
      <alignment horizontal="center" vertical="center"/>
      <protection locked="0"/>
    </xf>
    <xf numFmtId="0" fontId="24" fillId="0" borderId="58" xfId="0" applyFont="1" applyFill="1" applyBorder="1" applyAlignment="1" applyProtection="1">
      <alignment vertical="center" wrapText="1"/>
      <protection locked="0"/>
    </xf>
    <xf numFmtId="0" fontId="24" fillId="0" borderId="58" xfId="0" applyFont="1" applyFill="1" applyBorder="1" applyAlignment="1">
      <alignment horizontal="center" vertical="center"/>
    </xf>
    <xf numFmtId="1" fontId="0" fillId="2" borderId="56" xfId="0" applyNumberFormat="1" applyFont="1" applyFill="1" applyBorder="1" applyAlignment="1" applyProtection="1">
      <alignment horizontal="center" vertical="center"/>
      <protection locked="0"/>
    </xf>
    <xf numFmtId="0" fontId="25" fillId="0" borderId="49" xfId="0" applyFont="1" applyBorder="1" applyAlignment="1">
      <alignment horizontal="right" vertical="center"/>
    </xf>
    <xf numFmtId="171" fontId="24" fillId="0" borderId="0" xfId="0" applyNumberFormat="1" applyFont="1" applyFill="1" applyBorder="1" applyAlignment="1" applyProtection="1">
      <alignment horizontal="center" vertical="center"/>
      <protection locked="0"/>
    </xf>
    <xf numFmtId="0" fontId="34" fillId="0" borderId="0" xfId="0" applyFont="1" applyFill="1" applyBorder="1" applyAlignment="1">
      <alignment vertical="center" wrapText="1"/>
    </xf>
    <xf numFmtId="0" fontId="24" fillId="0" borderId="0" xfId="0" applyFont="1" applyFill="1" applyBorder="1"/>
    <xf numFmtId="0" fontId="24" fillId="0" borderId="0" xfId="0" applyFont="1" applyFill="1" applyAlignment="1">
      <alignment horizontal="center" vertical="center"/>
    </xf>
    <xf numFmtId="0" fontId="24" fillId="0" borderId="0" xfId="0" applyFont="1" applyFill="1" applyBorder="1" applyAlignment="1">
      <alignment vertical="center"/>
    </xf>
    <xf numFmtId="0" fontId="24" fillId="0" borderId="0" xfId="0" applyFont="1" applyFill="1" applyBorder="1" applyAlignment="1">
      <alignment vertical="center" wrapText="1"/>
    </xf>
    <xf numFmtId="0" fontId="24" fillId="0" borderId="0" xfId="0" applyFont="1" applyFill="1" applyBorder="1" applyAlignment="1"/>
    <xf numFmtId="0" fontId="24" fillId="0" borderId="0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left"/>
    </xf>
    <xf numFmtId="0" fontId="24" fillId="0" borderId="0" xfId="0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horizontal="left" vertical="center" wrapText="1"/>
    </xf>
    <xf numFmtId="1" fontId="24" fillId="0" borderId="0" xfId="0" applyNumberFormat="1" applyFont="1" applyFill="1" applyBorder="1" applyAlignment="1" applyProtection="1">
      <alignment horizontal="left" vertical="center"/>
      <protection hidden="1"/>
    </xf>
    <xf numFmtId="0" fontId="24" fillId="0" borderId="0" xfId="0" applyFont="1" applyFill="1" applyAlignment="1">
      <alignment horizontal="left" vertical="center"/>
    </xf>
    <xf numFmtId="0" fontId="24" fillId="0" borderId="0" xfId="0" applyFont="1" applyFill="1" applyAlignment="1">
      <alignment horizontal="left"/>
    </xf>
    <xf numFmtId="0" fontId="39" fillId="0" borderId="152" xfId="0" applyFont="1" applyBorder="1" applyAlignment="1">
      <alignment horizontal="center" vertical="center"/>
    </xf>
    <xf numFmtId="0" fontId="39" fillId="0" borderId="148" xfId="0" applyFont="1" applyBorder="1" applyAlignment="1">
      <alignment horizontal="center" vertical="center"/>
    </xf>
    <xf numFmtId="1" fontId="39" fillId="0" borderId="148" xfId="0" applyNumberFormat="1" applyFont="1" applyBorder="1" applyAlignment="1">
      <alignment horizontal="center" vertical="center"/>
    </xf>
    <xf numFmtId="0" fontId="39" fillId="0" borderId="149" xfId="0" applyFont="1" applyBorder="1" applyAlignment="1">
      <alignment horizontal="center" vertical="center"/>
    </xf>
    <xf numFmtId="0" fontId="39" fillId="0" borderId="96" xfId="0" applyFont="1" applyBorder="1" applyAlignment="1">
      <alignment horizontal="center" vertical="center"/>
    </xf>
    <xf numFmtId="0" fontId="39" fillId="0" borderId="10" xfId="0" applyFont="1" applyBorder="1" applyAlignment="1">
      <alignment horizontal="center" vertical="center"/>
    </xf>
    <xf numFmtId="0" fontId="39" fillId="0" borderId="5" xfId="0" applyFont="1" applyBorder="1" applyAlignment="1">
      <alignment horizontal="center" vertical="center"/>
    </xf>
    <xf numFmtId="0" fontId="39" fillId="0" borderId="89" xfId="0" applyFont="1" applyBorder="1" applyAlignment="1">
      <alignment horizontal="center" vertical="center"/>
    </xf>
    <xf numFmtId="1" fontId="39" fillId="0" borderId="10" xfId="0" applyNumberFormat="1" applyFont="1" applyBorder="1" applyAlignment="1">
      <alignment horizontal="center" vertical="center"/>
    </xf>
    <xf numFmtId="0" fontId="39" fillId="0" borderId="81" xfId="0" applyFont="1" applyBorder="1" applyAlignment="1">
      <alignment horizontal="center" vertical="center"/>
    </xf>
    <xf numFmtId="0" fontId="39" fillId="0" borderId="82" xfId="0" applyFont="1" applyBorder="1" applyAlignment="1">
      <alignment horizontal="center" vertical="center"/>
    </xf>
    <xf numFmtId="0" fontId="39" fillId="0" borderId="91" xfId="0" applyFont="1" applyBorder="1" applyAlignment="1">
      <alignment horizontal="center" vertical="center"/>
    </xf>
    <xf numFmtId="0" fontId="39" fillId="0" borderId="92" xfId="0" applyFont="1" applyBorder="1" applyAlignment="1">
      <alignment horizontal="center" vertical="center"/>
    </xf>
    <xf numFmtId="0" fontId="39" fillId="0" borderId="55" xfId="0" applyFont="1" applyFill="1" applyBorder="1" applyAlignment="1" applyProtection="1">
      <alignment vertical="center" wrapText="1"/>
      <protection locked="0"/>
    </xf>
    <xf numFmtId="0" fontId="39" fillId="0" borderId="104" xfId="0" applyFont="1" applyFill="1" applyBorder="1" applyAlignment="1" applyProtection="1">
      <alignment vertical="center" wrapText="1"/>
      <protection locked="0"/>
    </xf>
    <xf numFmtId="0" fontId="12" fillId="0" borderId="0" xfId="0" applyFont="1" applyBorder="1" applyAlignment="1">
      <alignment horizontal="center"/>
    </xf>
    <xf numFmtId="0" fontId="13" fillId="0" borderId="120" xfId="0" applyFont="1" applyBorder="1" applyAlignment="1">
      <alignment horizontal="center"/>
    </xf>
    <xf numFmtId="0" fontId="13" fillId="0" borderId="121" xfId="0" applyFont="1" applyBorder="1" applyAlignment="1">
      <alignment horizontal="center" vertical="center" textRotation="90" wrapText="1"/>
    </xf>
    <xf numFmtId="0" fontId="12" fillId="0" borderId="8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122" xfId="0" applyFont="1" applyBorder="1" applyAlignment="1">
      <alignment horizontal="center"/>
    </xf>
    <xf numFmtId="0" fontId="4" fillId="0" borderId="121" xfId="0" applyFont="1" applyBorder="1" applyAlignment="1">
      <alignment horizontal="center" vertical="center" textRotation="90" wrapText="1"/>
    </xf>
    <xf numFmtId="0" fontId="11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8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1" fillId="0" borderId="121" xfId="0" applyFont="1" applyBorder="1" applyAlignment="1">
      <alignment horizontal="center" vertical="center" textRotation="90" wrapText="1"/>
    </xf>
    <xf numFmtId="0" fontId="21" fillId="0" borderId="124" xfId="0" applyFont="1" applyBorder="1" applyAlignment="1">
      <alignment horizontal="center" vertical="center" textRotation="90" wrapText="1"/>
    </xf>
    <xf numFmtId="0" fontId="21" fillId="0" borderId="38" xfId="0" applyFont="1" applyBorder="1" applyAlignment="1">
      <alignment horizontal="center" vertical="center" textRotation="90" wrapText="1"/>
    </xf>
    <xf numFmtId="0" fontId="21" fillId="0" borderId="117" xfId="0" applyFont="1" applyBorder="1" applyAlignment="1">
      <alignment horizontal="center" vertical="center" textRotation="90" wrapText="1"/>
    </xf>
    <xf numFmtId="0" fontId="21" fillId="0" borderId="125" xfId="0" applyFont="1" applyBorder="1" applyAlignment="1">
      <alignment horizontal="center" vertical="center" textRotation="90" wrapText="1"/>
    </xf>
    <xf numFmtId="0" fontId="20" fillId="0" borderId="104" xfId="0" applyFont="1" applyBorder="1" applyAlignment="1">
      <alignment horizontal="center" vertical="center"/>
    </xf>
    <xf numFmtId="0" fontId="21" fillId="0" borderId="136" xfId="0" applyFont="1" applyBorder="1" applyAlignment="1">
      <alignment horizontal="center"/>
    </xf>
    <xf numFmtId="0" fontId="20" fillId="0" borderId="104" xfId="0" applyFont="1" applyBorder="1" applyAlignment="1">
      <alignment horizontal="center" vertical="center" wrapText="1"/>
    </xf>
    <xf numFmtId="0" fontId="20" fillId="0" borderId="106" xfId="0" applyFont="1" applyBorder="1" applyAlignment="1">
      <alignment horizontal="center" vertical="center" wrapText="1"/>
    </xf>
    <xf numFmtId="0" fontId="21" fillId="0" borderId="75" xfId="0" applyFont="1" applyBorder="1" applyAlignment="1">
      <alignment horizontal="center" vertical="center" wrapText="1"/>
    </xf>
    <xf numFmtId="0" fontId="21" fillId="0" borderId="55" xfId="0" applyFont="1" applyBorder="1" applyAlignment="1">
      <alignment horizontal="center" vertical="center" wrapText="1"/>
    </xf>
    <xf numFmtId="0" fontId="21" fillId="0" borderId="65" xfId="0" applyFont="1" applyBorder="1" applyAlignment="1">
      <alignment horizontal="center" vertical="center" wrapText="1"/>
    </xf>
    <xf numFmtId="0" fontId="21" fillId="0" borderId="57" xfId="0" applyFont="1" applyBorder="1" applyAlignment="1">
      <alignment horizontal="center" vertical="center" wrapText="1"/>
    </xf>
    <xf numFmtId="0" fontId="21" fillId="0" borderId="86" xfId="0" applyFont="1" applyBorder="1" applyAlignment="1">
      <alignment horizontal="center" vertical="center" wrapText="1"/>
    </xf>
    <xf numFmtId="0" fontId="21" fillId="0" borderId="58" xfId="0" applyFont="1" applyBorder="1" applyAlignment="1">
      <alignment horizontal="center" vertical="center" wrapText="1"/>
    </xf>
    <xf numFmtId="0" fontId="21" fillId="0" borderId="55" xfId="0" applyFont="1" applyBorder="1" applyAlignment="1">
      <alignment horizontal="center" vertical="center" textRotation="90" wrapText="1"/>
    </xf>
    <xf numFmtId="0" fontId="21" fillId="0" borderId="71" xfId="0" applyFont="1" applyBorder="1" applyAlignment="1">
      <alignment horizontal="center" vertical="center" textRotation="90" wrapText="1"/>
    </xf>
    <xf numFmtId="0" fontId="21" fillId="0" borderId="57" xfId="0" applyFont="1" applyBorder="1" applyAlignment="1">
      <alignment horizontal="center" vertical="center" textRotation="90" wrapText="1"/>
    </xf>
    <xf numFmtId="0" fontId="21" fillId="0" borderId="69" xfId="0" applyFont="1" applyBorder="1" applyAlignment="1">
      <alignment horizontal="center" vertical="center" textRotation="90" wrapText="1"/>
    </xf>
    <xf numFmtId="0" fontId="21" fillId="0" borderId="58" xfId="0" applyFont="1" applyBorder="1" applyAlignment="1">
      <alignment horizontal="center" vertical="center" textRotation="90" wrapText="1"/>
    </xf>
    <xf numFmtId="0" fontId="21" fillId="0" borderId="72" xfId="0" applyFont="1" applyBorder="1" applyAlignment="1">
      <alignment horizontal="center" vertical="center" textRotation="90" wrapText="1"/>
    </xf>
    <xf numFmtId="0" fontId="34" fillId="0" borderId="55" xfId="0" applyFont="1" applyBorder="1" applyAlignment="1">
      <alignment horizontal="center" vertical="center" textRotation="90" wrapText="1"/>
    </xf>
    <xf numFmtId="0" fontId="34" fillId="0" borderId="71" xfId="0" applyFont="1" applyBorder="1" applyAlignment="1">
      <alignment horizontal="center" vertical="center" textRotation="90" wrapText="1"/>
    </xf>
    <xf numFmtId="0" fontId="34" fillId="0" borderId="57" xfId="0" applyFont="1" applyBorder="1" applyAlignment="1">
      <alignment horizontal="center" vertical="center" textRotation="90" wrapText="1"/>
    </xf>
    <xf numFmtId="0" fontId="34" fillId="0" borderId="69" xfId="0" applyFont="1" applyBorder="1" applyAlignment="1">
      <alignment horizontal="center" vertical="center" textRotation="90" wrapText="1"/>
    </xf>
    <xf numFmtId="0" fontId="34" fillId="0" borderId="104" xfId="0" applyFont="1" applyBorder="1" applyAlignment="1">
      <alignment horizontal="center" vertical="center" textRotation="90" wrapText="1"/>
    </xf>
    <xf numFmtId="0" fontId="34" fillId="0" borderId="106" xfId="0" applyFont="1" applyBorder="1" applyAlignment="1">
      <alignment horizontal="center" vertical="center" textRotation="90" wrapText="1"/>
    </xf>
    <xf numFmtId="0" fontId="20" fillId="0" borderId="57" xfId="0" applyFont="1" applyBorder="1" applyAlignment="1">
      <alignment horizontal="center" vertical="center"/>
    </xf>
    <xf numFmtId="0" fontId="20" fillId="0" borderId="69" xfId="0" applyFont="1" applyBorder="1" applyAlignment="1">
      <alignment horizontal="center" vertical="center"/>
    </xf>
    <xf numFmtId="0" fontId="21" fillId="0" borderId="48" xfId="0" applyFont="1" applyBorder="1" applyAlignment="1">
      <alignment horizontal="center"/>
    </xf>
    <xf numFmtId="0" fontId="21" fillId="0" borderId="107" xfId="0" applyFont="1" applyBorder="1" applyAlignment="1">
      <alignment horizontal="center" vertical="center"/>
    </xf>
    <xf numFmtId="0" fontId="21" fillId="0" borderId="106" xfId="0" applyFont="1" applyBorder="1" applyAlignment="1">
      <alignment horizontal="center" vertical="center"/>
    </xf>
    <xf numFmtId="0" fontId="21" fillId="0" borderId="40" xfId="0" applyFont="1" applyBorder="1" applyAlignment="1">
      <alignment horizontal="center"/>
    </xf>
    <xf numFmtId="0" fontId="24" fillId="0" borderId="75" xfId="0" applyFont="1" applyBorder="1" applyAlignment="1" applyProtection="1">
      <alignment horizontal="center" vertical="center" wrapText="1"/>
      <protection locked="0"/>
    </xf>
    <xf numFmtId="0" fontId="24" fillId="0" borderId="55" xfId="0" applyFont="1" applyBorder="1" applyAlignment="1" applyProtection="1">
      <alignment horizontal="center" vertical="center" wrapText="1"/>
      <protection locked="0"/>
    </xf>
    <xf numFmtId="0" fontId="20" fillId="0" borderId="55" xfId="0" applyFont="1" applyBorder="1" applyAlignment="1">
      <alignment horizontal="center" vertical="center" wrapText="1"/>
    </xf>
    <xf numFmtId="0" fontId="20" fillId="0" borderId="71" xfId="0" applyFont="1" applyBorder="1" applyAlignment="1">
      <alignment horizontal="center" vertical="center" wrapText="1"/>
    </xf>
    <xf numFmtId="0" fontId="20" fillId="0" borderId="66" xfId="0" applyFont="1" applyBorder="1" applyAlignment="1">
      <alignment horizontal="center" vertical="center" wrapText="1"/>
    </xf>
    <xf numFmtId="0" fontId="20" fillId="0" borderId="123" xfId="0" applyFont="1" applyBorder="1" applyAlignment="1">
      <alignment horizontal="center" vertical="center" wrapText="1"/>
    </xf>
    <xf numFmtId="0" fontId="20" fillId="0" borderId="57" xfId="0" applyFont="1" applyBorder="1" applyAlignment="1">
      <alignment horizontal="center" vertical="center" wrapText="1"/>
    </xf>
    <xf numFmtId="0" fontId="24" fillId="0" borderId="103" xfId="0" applyFont="1" applyBorder="1" applyAlignment="1">
      <alignment horizontal="center" vertical="center" wrapText="1"/>
    </xf>
    <xf numFmtId="0" fontId="24" fillId="0" borderId="104" xfId="0" applyFont="1" applyBorder="1" applyAlignment="1">
      <alignment horizontal="center" vertical="center" wrapText="1"/>
    </xf>
    <xf numFmtId="0" fontId="20" fillId="0" borderId="106" xfId="0" applyFont="1" applyBorder="1" applyAlignment="1">
      <alignment horizontal="center" vertical="center"/>
    </xf>
    <xf numFmtId="0" fontId="21" fillId="0" borderId="39" xfId="0" applyFont="1" applyBorder="1" applyAlignment="1">
      <alignment horizontal="center"/>
    </xf>
    <xf numFmtId="0" fontId="21" fillId="0" borderId="77" xfId="0" applyFont="1" applyBorder="1" applyAlignment="1">
      <alignment horizontal="center" vertical="center"/>
    </xf>
    <xf numFmtId="0" fontId="21" fillId="0" borderId="69" xfId="0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0" fillId="0" borderId="65" xfId="0" applyFont="1" applyBorder="1" applyAlignment="1">
      <alignment horizontal="center" vertical="center"/>
    </xf>
    <xf numFmtId="0" fontId="20" fillId="0" borderId="112" xfId="0" applyFont="1" applyBorder="1" applyAlignment="1">
      <alignment horizontal="center" vertical="center" wrapText="1"/>
    </xf>
    <xf numFmtId="0" fontId="20" fillId="0" borderId="103" xfId="0" applyFont="1" applyBorder="1" applyAlignment="1">
      <alignment horizontal="center" vertical="center" wrapText="1"/>
    </xf>
    <xf numFmtId="0" fontId="21" fillId="0" borderId="76" xfId="0" applyFont="1" applyBorder="1" applyAlignment="1">
      <alignment horizontal="center" vertical="center"/>
    </xf>
    <xf numFmtId="0" fontId="21" fillId="0" borderId="71" xfId="0" applyFont="1" applyBorder="1" applyAlignment="1">
      <alignment horizontal="center" vertical="center"/>
    </xf>
    <xf numFmtId="0" fontId="20" fillId="0" borderId="55" xfId="0" applyFont="1" applyBorder="1" applyAlignment="1">
      <alignment horizontal="center" vertical="center"/>
    </xf>
    <xf numFmtId="0" fontId="20" fillId="0" borderId="71" xfId="0" applyFont="1" applyBorder="1" applyAlignment="1">
      <alignment horizontal="center" vertical="center"/>
    </xf>
    <xf numFmtId="0" fontId="19" fillId="0" borderId="65" xfId="0" applyFont="1" applyBorder="1" applyAlignment="1">
      <alignment horizontal="center" vertical="center" wrapText="1"/>
    </xf>
    <xf numFmtId="0" fontId="19" fillId="0" borderId="57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textRotation="90"/>
    </xf>
    <xf numFmtId="0" fontId="21" fillId="0" borderId="126" xfId="0" applyFont="1" applyBorder="1" applyAlignment="1">
      <alignment horizontal="center" vertical="center" textRotation="90"/>
    </xf>
    <xf numFmtId="0" fontId="21" fillId="0" borderId="16" xfId="0" applyFont="1" applyBorder="1" applyAlignment="1">
      <alignment horizontal="center" vertical="center" textRotation="90" wrapText="1"/>
    </xf>
    <xf numFmtId="0" fontId="21" fillId="0" borderId="126" xfId="0" applyFont="1" applyBorder="1" applyAlignment="1">
      <alignment horizontal="center" vertical="center" textRotation="90" wrapText="1"/>
    </xf>
    <xf numFmtId="0" fontId="20" fillId="0" borderId="75" xfId="0" applyFont="1" applyBorder="1" applyAlignment="1">
      <alignment horizontal="center" vertical="center"/>
    </xf>
    <xf numFmtId="0" fontId="31" fillId="0" borderId="130" xfId="0" applyFont="1" applyBorder="1" applyAlignment="1">
      <alignment horizontal="center" vertical="center" textRotation="90" wrapText="1"/>
    </xf>
    <xf numFmtId="0" fontId="31" fillId="0" borderId="131" xfId="0" applyFont="1" applyBorder="1" applyAlignment="1">
      <alignment horizontal="center" vertical="center" textRotation="90" wrapText="1"/>
    </xf>
    <xf numFmtId="0" fontId="31" fillId="0" borderId="132" xfId="0" applyFont="1" applyBorder="1" applyAlignment="1">
      <alignment horizontal="center" vertical="center" textRotation="90" wrapText="1"/>
    </xf>
    <xf numFmtId="0" fontId="24" fillId="0" borderId="153" xfId="0" applyFont="1" applyBorder="1" applyAlignment="1">
      <alignment horizontal="center"/>
    </xf>
    <xf numFmtId="0" fontId="24" fillId="0" borderId="51" xfId="0" applyFont="1" applyBorder="1" applyAlignment="1">
      <alignment horizontal="center"/>
    </xf>
    <xf numFmtId="0" fontId="24" fillId="0" borderId="154" xfId="0" applyFont="1" applyBorder="1" applyAlignment="1">
      <alignment horizontal="center"/>
    </xf>
    <xf numFmtId="0" fontId="39" fillId="0" borderId="66" xfId="0" applyFont="1" applyBorder="1" applyAlignment="1">
      <alignment horizontal="center" vertical="center" wrapText="1"/>
    </xf>
    <xf numFmtId="0" fontId="31" fillId="0" borderId="127" xfId="0" applyFont="1" applyBorder="1" applyAlignment="1">
      <alignment horizontal="center" wrapText="1"/>
    </xf>
    <xf numFmtId="0" fontId="31" fillId="0" borderId="0" xfId="0" applyFont="1" applyBorder="1" applyAlignment="1">
      <alignment horizontal="center" wrapText="1"/>
    </xf>
    <xf numFmtId="0" fontId="34" fillId="0" borderId="16" xfId="0" applyFont="1" applyBorder="1" applyAlignment="1">
      <alignment horizontal="center" vertical="center" textRotation="90" wrapText="1"/>
    </xf>
    <xf numFmtId="0" fontId="34" fillId="0" borderId="128" xfId="0" applyFont="1" applyBorder="1" applyAlignment="1">
      <alignment horizontal="center" vertical="center" textRotation="90" wrapText="1"/>
    </xf>
    <xf numFmtId="0" fontId="34" fillId="0" borderId="126" xfId="0" applyFont="1" applyBorder="1" applyAlignment="1">
      <alignment horizontal="center" vertical="center" textRotation="90" wrapText="1"/>
    </xf>
    <xf numFmtId="0" fontId="34" fillId="0" borderId="129" xfId="0" applyFont="1" applyBorder="1" applyAlignment="1">
      <alignment horizontal="center" vertical="center" textRotation="90" wrapText="1"/>
    </xf>
    <xf numFmtId="0" fontId="21" fillId="0" borderId="55" xfId="0" applyFont="1" applyBorder="1" applyAlignment="1">
      <alignment horizontal="center" vertical="center" textRotation="90"/>
    </xf>
    <xf numFmtId="0" fontId="21" fillId="0" borderId="57" xfId="0" applyFont="1" applyBorder="1" applyAlignment="1">
      <alignment horizontal="center" vertical="center" textRotation="90"/>
    </xf>
    <xf numFmtId="0" fontId="21" fillId="0" borderId="58" xfId="0" applyFont="1" applyBorder="1" applyAlignment="1">
      <alignment horizontal="center" vertical="center" textRotation="90"/>
    </xf>
    <xf numFmtId="0" fontId="21" fillId="0" borderId="103" xfId="0" applyFont="1" applyBorder="1" applyAlignment="1">
      <alignment horizontal="center" vertical="center" wrapText="1"/>
    </xf>
    <xf numFmtId="0" fontId="21" fillId="0" borderId="104" xfId="0" applyFont="1" applyBorder="1" applyAlignment="1">
      <alignment horizontal="center" vertical="center" wrapText="1"/>
    </xf>
    <xf numFmtId="0" fontId="40" fillId="0" borderId="0" xfId="0" applyFont="1" applyBorder="1" applyAlignment="1">
      <alignment horizontal="center"/>
    </xf>
    <xf numFmtId="0" fontId="40" fillId="0" borderId="0" xfId="0" applyFont="1" applyBorder="1" applyAlignment="1">
      <alignment horizontal="left"/>
    </xf>
    <xf numFmtId="0" fontId="39" fillId="0" borderId="104" xfId="0" applyFont="1" applyBorder="1" applyAlignment="1">
      <alignment horizontal="center" vertical="center" wrapText="1"/>
    </xf>
    <xf numFmtId="0" fontId="20" fillId="0" borderId="69" xfId="0" applyFont="1" applyBorder="1" applyAlignment="1">
      <alignment horizontal="center" vertical="center" wrapText="1"/>
    </xf>
    <xf numFmtId="0" fontId="24" fillId="0" borderId="155" xfId="0" applyFont="1" applyBorder="1" applyAlignment="1">
      <alignment horizontal="center"/>
    </xf>
    <xf numFmtId="0" fontId="34" fillId="0" borderId="55" xfId="0" applyFont="1" applyBorder="1" applyAlignment="1">
      <alignment horizontal="center" vertical="center" wrapText="1"/>
    </xf>
    <xf numFmtId="0" fontId="34" fillId="0" borderId="57" xfId="0" applyFont="1" applyBorder="1" applyAlignment="1">
      <alignment horizontal="center" vertical="center" wrapText="1"/>
    </xf>
    <xf numFmtId="0" fontId="34" fillId="0" borderId="104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center" wrapText="1"/>
    </xf>
    <xf numFmtId="0" fontId="40" fillId="0" borderId="0" xfId="0" applyFont="1" applyAlignment="1">
      <alignment horizontal="center" wrapText="1"/>
    </xf>
    <xf numFmtId="0" fontId="22" fillId="0" borderId="0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 applyBorder="1" applyAlignment="1">
      <alignment horizontal="left" wrapText="1"/>
    </xf>
    <xf numFmtId="0" fontId="25" fillId="0" borderId="59" xfId="0" applyFont="1" applyBorder="1" applyAlignment="1">
      <alignment horizontal="center"/>
    </xf>
    <xf numFmtId="0" fontId="25" fillId="0" borderId="139" xfId="0" applyFont="1" applyBorder="1" applyAlignment="1">
      <alignment horizontal="center"/>
    </xf>
    <xf numFmtId="0" fontId="25" fillId="0" borderId="140" xfId="0" applyFont="1" applyBorder="1" applyAlignment="1">
      <alignment horizontal="center"/>
    </xf>
    <xf numFmtId="0" fontId="0" fillId="2" borderId="133" xfId="0" applyNumberFormat="1" applyFont="1" applyFill="1" applyBorder="1" applyAlignment="1" applyProtection="1">
      <alignment horizontal="center"/>
      <protection locked="0"/>
    </xf>
    <xf numFmtId="0" fontId="0" fillId="2" borderId="135" xfId="0" applyNumberFormat="1" applyFont="1" applyFill="1" applyBorder="1" applyAlignment="1" applyProtection="1">
      <alignment horizontal="center"/>
      <protection locked="0"/>
    </xf>
    <xf numFmtId="0" fontId="25" fillId="0" borderId="138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25" fillId="0" borderId="135" xfId="0" applyFont="1" applyBorder="1" applyAlignment="1">
      <alignment horizontal="center"/>
    </xf>
    <xf numFmtId="170" fontId="25" fillId="0" borderId="59" xfId="0" applyNumberFormat="1" applyFont="1" applyBorder="1" applyAlignment="1" applyProtection="1">
      <alignment horizontal="center" vertical="center"/>
      <protection locked="0"/>
    </xf>
    <xf numFmtId="170" fontId="25" fillId="0" borderId="139" xfId="0" applyNumberFormat="1" applyFont="1" applyBorder="1" applyAlignment="1" applyProtection="1">
      <alignment horizontal="center" vertical="center"/>
      <protection locked="0"/>
    </xf>
    <xf numFmtId="170" fontId="25" fillId="0" borderId="140" xfId="0" applyNumberFormat="1" applyFont="1" applyBorder="1" applyAlignment="1" applyProtection="1">
      <alignment horizontal="center" vertical="center"/>
      <protection locked="0"/>
    </xf>
    <xf numFmtId="0" fontId="0" fillId="0" borderId="5" xfId="0" applyFont="1" applyFill="1" applyBorder="1" applyAlignment="1">
      <alignment horizontal="center" vertical="center"/>
    </xf>
    <xf numFmtId="0" fontId="0" fillId="0" borderId="141" xfId="0" applyFont="1" applyFill="1" applyBorder="1" applyAlignment="1">
      <alignment horizontal="center" vertical="center" textRotation="90" wrapText="1"/>
    </xf>
    <xf numFmtId="0" fontId="0" fillId="0" borderId="2" xfId="0" applyFont="1" applyFill="1" applyBorder="1" applyAlignment="1">
      <alignment horizontal="center" vertical="center" textRotation="90" wrapText="1"/>
    </xf>
    <xf numFmtId="0" fontId="0" fillId="0" borderId="144" xfId="0" applyFont="1" applyFill="1" applyBorder="1" applyAlignment="1">
      <alignment horizontal="center" vertical="center" textRotation="90" wrapText="1"/>
    </xf>
    <xf numFmtId="0" fontId="0" fillId="0" borderId="91" xfId="0" applyFont="1" applyFill="1" applyBorder="1" applyAlignment="1">
      <alignment horizontal="center" vertical="center" textRotation="90" wrapText="1"/>
    </xf>
    <xf numFmtId="1" fontId="0" fillId="0" borderId="133" xfId="0" applyNumberFormat="1" applyFont="1" applyFill="1" applyBorder="1" applyAlignment="1">
      <alignment horizontal="center" vertical="center"/>
    </xf>
    <xf numFmtId="1" fontId="0" fillId="0" borderId="134" xfId="0" applyNumberFormat="1" applyFont="1" applyFill="1" applyBorder="1" applyAlignment="1">
      <alignment horizontal="center" vertical="center"/>
    </xf>
    <xf numFmtId="1" fontId="0" fillId="0" borderId="0" xfId="0" applyNumberFormat="1" applyFont="1" applyFill="1" applyBorder="1" applyAlignment="1">
      <alignment horizontal="center" vertical="center"/>
    </xf>
    <xf numFmtId="1" fontId="0" fillId="0" borderId="135" xfId="0" applyNumberFormat="1" applyFont="1" applyFill="1" applyBorder="1" applyAlignment="1">
      <alignment horizontal="center" vertical="center"/>
    </xf>
    <xf numFmtId="1" fontId="0" fillId="0" borderId="136" xfId="0" applyNumberFormat="1" applyFont="1" applyFill="1" applyBorder="1" applyAlignment="1">
      <alignment horizontal="center" vertical="center"/>
    </xf>
    <xf numFmtId="1" fontId="0" fillId="0" borderId="137" xfId="0" applyNumberFormat="1" applyFont="1" applyFill="1" applyBorder="1" applyAlignment="1">
      <alignment horizontal="center" vertical="center"/>
    </xf>
    <xf numFmtId="1" fontId="0" fillId="0" borderId="61" xfId="0" applyNumberFormat="1" applyFont="1" applyFill="1" applyBorder="1" applyAlignment="1">
      <alignment horizontal="center" vertical="center"/>
    </xf>
    <xf numFmtId="1" fontId="0" fillId="0" borderId="138" xfId="0" applyNumberFormat="1" applyFont="1" applyFill="1" applyBorder="1" applyAlignment="1">
      <alignment horizontal="center" vertical="center"/>
    </xf>
    <xf numFmtId="0" fontId="0" fillId="0" borderId="141" xfId="0" applyFont="1" applyFill="1" applyBorder="1" applyAlignment="1">
      <alignment horizontal="center" vertical="center" textRotation="90"/>
    </xf>
    <xf numFmtId="0" fontId="0" fillId="0" borderId="91" xfId="0" applyFont="1" applyFill="1" applyBorder="1" applyAlignment="1">
      <alignment horizontal="center" vertical="center" textRotation="90"/>
    </xf>
    <xf numFmtId="0" fontId="25" fillId="0" borderId="61" xfId="0" applyFont="1" applyBorder="1" applyAlignment="1">
      <alignment horizontal="center" vertical="center"/>
    </xf>
    <xf numFmtId="0" fontId="25" fillId="0" borderId="133" xfId="0" applyFont="1" applyBorder="1" applyAlignment="1">
      <alignment horizontal="center" vertical="center"/>
    </xf>
    <xf numFmtId="0" fontId="25" fillId="0" borderId="134" xfId="0" applyFont="1" applyBorder="1" applyAlignment="1">
      <alignment horizontal="center" vertical="center"/>
    </xf>
    <xf numFmtId="0" fontId="0" fillId="0" borderId="146" xfId="0" applyFont="1" applyFill="1" applyBorder="1" applyAlignment="1">
      <alignment horizontal="center" vertical="center" textRotation="90"/>
    </xf>
    <xf numFmtId="0" fontId="0" fillId="0" borderId="147" xfId="0" applyFont="1" applyFill="1" applyBorder="1" applyAlignment="1">
      <alignment horizontal="center" vertical="center" textRotation="90"/>
    </xf>
    <xf numFmtId="0" fontId="0" fillId="0" borderId="132" xfId="0" applyFont="1" applyFill="1" applyBorder="1" applyAlignment="1">
      <alignment horizontal="center" vertical="center" textRotation="90"/>
    </xf>
    <xf numFmtId="0" fontId="0" fillId="0" borderId="145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144" xfId="0" applyFont="1" applyFill="1" applyBorder="1" applyAlignment="1">
      <alignment horizontal="center" vertical="center" wrapText="1"/>
    </xf>
    <xf numFmtId="0" fontId="0" fillId="0" borderId="148" xfId="0" applyFont="1" applyFill="1" applyBorder="1" applyAlignment="1">
      <alignment horizontal="center" vertical="center" wrapText="1"/>
    </xf>
    <xf numFmtId="0" fontId="0" fillId="0" borderId="145" xfId="0" applyFont="1" applyFill="1" applyBorder="1" applyAlignment="1">
      <alignment horizontal="center" vertical="center" textRotation="90" wrapText="1"/>
    </xf>
    <xf numFmtId="0" fontId="0" fillId="0" borderId="148" xfId="0" applyFont="1" applyFill="1" applyBorder="1" applyAlignment="1">
      <alignment horizontal="center" vertical="center"/>
    </xf>
    <xf numFmtId="0" fontId="0" fillId="0" borderId="149" xfId="0" applyFont="1" applyFill="1" applyBorder="1" applyAlignment="1">
      <alignment horizontal="center" vertical="center"/>
    </xf>
    <xf numFmtId="0" fontId="0" fillId="0" borderId="143" xfId="0" applyFont="1" applyFill="1" applyBorder="1" applyAlignment="1">
      <alignment horizontal="center" vertical="center" textRotation="90"/>
    </xf>
    <xf numFmtId="0" fontId="0" fillId="0" borderId="92" xfId="0" applyFont="1" applyFill="1" applyBorder="1" applyAlignment="1">
      <alignment horizontal="center" vertical="center" textRotation="90"/>
    </xf>
    <xf numFmtId="0" fontId="39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/>
    </xf>
    <xf numFmtId="1" fontId="0" fillId="0" borderId="0" xfId="0" applyNumberFormat="1" applyFont="1" applyBorder="1" applyAlignment="1">
      <alignment horizontal="center" vertical="center"/>
    </xf>
    <xf numFmtId="1" fontId="0" fillId="0" borderId="139" xfId="0" applyNumberFormat="1" applyFont="1" applyFill="1" applyBorder="1" applyAlignment="1">
      <alignment horizontal="center" vertical="center" wrapText="1"/>
    </xf>
    <xf numFmtId="1" fontId="0" fillId="0" borderId="140" xfId="0" applyNumberFormat="1" applyFont="1" applyFill="1" applyBorder="1" applyAlignment="1">
      <alignment horizontal="center" vertical="center" wrapText="1"/>
    </xf>
    <xf numFmtId="0" fontId="0" fillId="0" borderId="145" xfId="0" applyFill="1" applyBorder="1" applyAlignment="1">
      <alignment horizontal="center" vertical="center" textRotation="90" wrapText="1"/>
    </xf>
    <xf numFmtId="0" fontId="0" fillId="0" borderId="6" xfId="0" applyFill="1" applyBorder="1" applyAlignment="1">
      <alignment horizontal="center" vertical="center" textRotation="90" wrapText="1"/>
    </xf>
    <xf numFmtId="0" fontId="0" fillId="0" borderId="82" xfId="0" applyFill="1" applyBorder="1" applyAlignment="1">
      <alignment horizontal="center" vertical="center" textRotation="90" wrapText="1"/>
    </xf>
    <xf numFmtId="0" fontId="25" fillId="2" borderId="61" xfId="0" applyFont="1" applyFill="1" applyBorder="1" applyAlignment="1">
      <alignment horizontal="center"/>
    </xf>
    <xf numFmtId="0" fontId="25" fillId="2" borderId="133" xfId="0" applyFont="1" applyFill="1" applyBorder="1" applyAlignment="1">
      <alignment horizontal="center"/>
    </xf>
    <xf numFmtId="0" fontId="25" fillId="2" borderId="134" xfId="0" applyFont="1" applyFill="1" applyBorder="1" applyAlignment="1">
      <alignment horizontal="center"/>
    </xf>
    <xf numFmtId="0" fontId="25" fillId="0" borderId="142" xfId="0" applyFont="1" applyBorder="1" applyAlignment="1">
      <alignment horizontal="center"/>
    </xf>
    <xf numFmtId="0" fontId="25" fillId="0" borderId="136" xfId="0" applyFont="1" applyBorder="1" applyAlignment="1">
      <alignment horizontal="center"/>
    </xf>
    <xf numFmtId="0" fontId="25" fillId="0" borderId="137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30" xfId="0" applyFont="1" applyBorder="1" applyAlignment="1">
      <alignment horizontal="center"/>
    </xf>
    <xf numFmtId="0" fontId="0" fillId="0" borderId="18" xfId="0" applyFont="1" applyBorder="1" applyAlignment="1">
      <alignment horizontal="center"/>
    </xf>
    <xf numFmtId="0" fontId="25" fillId="0" borderId="38" xfId="0" applyFont="1" applyBorder="1" applyAlignment="1">
      <alignment horizontal="center"/>
    </xf>
    <xf numFmtId="0" fontId="25" fillId="0" borderId="41" xfId="0" applyFont="1" applyBorder="1" applyAlignment="1">
      <alignment horizontal="center"/>
    </xf>
    <xf numFmtId="0" fontId="25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0" fillId="0" borderId="150" xfId="0" applyFont="1" applyBorder="1" applyAlignment="1">
      <alignment horizontal="center"/>
    </xf>
    <xf numFmtId="0" fontId="0" fillId="0" borderId="15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CC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K27"/>
  <sheetViews>
    <sheetView showZeros="0" view="pageBreakPreview" workbookViewId="0"/>
  </sheetViews>
  <sheetFormatPr defaultColWidth="9" defaultRowHeight="12.75"/>
  <cols>
    <col min="1" max="1" width="4.140625" customWidth="1"/>
    <col min="2" max="13" width="3" customWidth="1"/>
    <col min="14" max="14" width="3.5703125" customWidth="1"/>
    <col min="15" max="43" width="3" customWidth="1"/>
    <col min="44" max="44" width="3.28515625" customWidth="1"/>
    <col min="45" max="48" width="3" customWidth="1"/>
    <col min="49" max="49" width="4.28515625" customWidth="1"/>
    <col min="50" max="53" width="3" customWidth="1"/>
    <col min="54" max="54" width="8.140625" customWidth="1"/>
    <col min="55" max="55" width="7" customWidth="1"/>
    <col min="56" max="56" width="6.85546875" customWidth="1"/>
    <col min="57" max="57" width="6.7109375" customWidth="1"/>
    <col min="58" max="58" width="7.5703125" customWidth="1"/>
    <col min="59" max="59" width="6.28515625" customWidth="1"/>
    <col min="60" max="60" width="5.140625" customWidth="1"/>
    <col min="61" max="61" width="5.28515625" customWidth="1"/>
    <col min="62" max="62" width="4.140625" customWidth="1"/>
  </cols>
  <sheetData>
    <row r="1" spans="1:63" ht="27" customHeight="1">
      <c r="A1" s="1" t="s">
        <v>0</v>
      </c>
      <c r="B1" s="535" t="s">
        <v>1</v>
      </c>
      <c r="C1" s="535"/>
      <c r="D1" s="535"/>
      <c r="E1" s="535"/>
      <c r="F1" s="535"/>
      <c r="G1" s="535"/>
      <c r="H1" s="535"/>
      <c r="I1" s="535"/>
      <c r="J1" s="535"/>
      <c r="K1" s="535"/>
      <c r="L1" s="535"/>
      <c r="M1" s="535"/>
      <c r="N1" s="3"/>
      <c r="O1" s="3"/>
      <c r="P1" s="3"/>
      <c r="Q1" s="4"/>
      <c r="R1" s="535"/>
      <c r="S1" s="535"/>
      <c r="T1" s="535"/>
      <c r="U1" s="535"/>
      <c r="V1" s="535"/>
      <c r="W1" s="535"/>
      <c r="X1" s="535"/>
      <c r="Y1" s="535"/>
      <c r="Z1" s="535"/>
      <c r="AA1" s="5"/>
      <c r="AB1" s="5"/>
      <c r="AC1" s="535"/>
      <c r="AD1" s="535"/>
      <c r="AE1" s="535"/>
      <c r="AF1" s="535"/>
      <c r="AG1" s="535"/>
      <c r="AH1" s="535"/>
      <c r="AI1" s="535"/>
      <c r="AJ1" s="535"/>
      <c r="AK1" s="535"/>
      <c r="AL1" s="5"/>
      <c r="AM1" s="2"/>
      <c r="AN1" s="535"/>
      <c r="AO1" s="535"/>
      <c r="AP1" s="535"/>
      <c r="AQ1" s="535"/>
      <c r="AR1" s="535"/>
      <c r="AS1" s="535"/>
      <c r="AT1" s="535"/>
      <c r="AU1" s="535"/>
      <c r="AV1" s="535"/>
      <c r="AW1" s="5"/>
      <c r="AX1" s="6"/>
      <c r="AY1" s="6"/>
      <c r="AZ1" s="7"/>
      <c r="BA1" s="7"/>
      <c r="BB1" s="536" t="s">
        <v>2</v>
      </c>
      <c r="BC1" s="536"/>
      <c r="BD1" s="536"/>
      <c r="BE1" s="536"/>
      <c r="BF1" s="536"/>
      <c r="BG1" s="536"/>
      <c r="BH1" s="536"/>
      <c r="BI1" s="536"/>
      <c r="BJ1" s="536"/>
      <c r="BK1" s="8"/>
    </row>
    <row r="2" spans="1:63" ht="18" customHeight="1">
      <c r="A2" s="9" t="s">
        <v>3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4"/>
      <c r="O2" s="4"/>
      <c r="P2" s="4"/>
      <c r="Q2" s="4"/>
      <c r="R2" s="537"/>
      <c r="S2" s="537"/>
      <c r="T2" s="537"/>
      <c r="U2" s="537"/>
      <c r="V2" s="537"/>
      <c r="W2" s="537"/>
      <c r="X2" s="537"/>
      <c r="Y2" s="537"/>
      <c r="Z2" s="537"/>
      <c r="AA2" s="537"/>
      <c r="AB2" s="11"/>
      <c r="AC2" s="537"/>
      <c r="AD2" s="537"/>
      <c r="AE2" s="537"/>
      <c r="AF2" s="537"/>
      <c r="AG2" s="537"/>
      <c r="AH2" s="537"/>
      <c r="AI2" s="537"/>
      <c r="AJ2" s="537"/>
      <c r="AK2" s="537"/>
      <c r="AL2" s="537"/>
      <c r="AM2" s="12"/>
      <c r="AN2" s="538"/>
      <c r="AO2" s="538"/>
      <c r="AP2" s="538"/>
      <c r="AQ2" s="538"/>
      <c r="AR2" s="538"/>
      <c r="AS2" s="538"/>
      <c r="AT2" s="538"/>
      <c r="AU2" s="538"/>
      <c r="AV2" s="538"/>
      <c r="AW2" s="538"/>
      <c r="AX2" s="13"/>
      <c r="AY2" s="539" t="s">
        <v>4</v>
      </c>
      <c r="AZ2" s="539"/>
      <c r="BA2" s="539"/>
      <c r="BB2" s="539"/>
      <c r="BC2" s="539"/>
      <c r="BD2" s="539"/>
      <c r="BE2" s="539"/>
      <c r="BF2" s="539"/>
      <c r="BG2" s="539"/>
      <c r="BH2" s="539"/>
      <c r="BI2" s="539"/>
      <c r="BJ2" s="539"/>
      <c r="BK2" s="8"/>
    </row>
    <row r="3" spans="1:63" ht="18.75">
      <c r="A3" s="526" t="s">
        <v>5</v>
      </c>
      <c r="B3" s="526"/>
      <c r="C3" s="526"/>
      <c r="D3" s="526"/>
      <c r="E3" s="526"/>
      <c r="F3" s="526"/>
      <c r="G3" s="526"/>
      <c r="H3" s="526"/>
      <c r="I3" s="526"/>
      <c r="J3" s="526"/>
      <c r="K3" s="526"/>
      <c r="L3" s="526"/>
      <c r="M3" s="526"/>
      <c r="N3" s="526"/>
      <c r="O3" s="526"/>
      <c r="P3" s="15"/>
      <c r="Q3" s="15"/>
      <c r="R3" s="532"/>
      <c r="S3" s="532"/>
      <c r="T3" s="532"/>
      <c r="U3" s="532"/>
      <c r="V3" s="532"/>
      <c r="W3" s="532"/>
      <c r="X3" s="532"/>
      <c r="Y3" s="532"/>
      <c r="Z3" s="532"/>
      <c r="AA3" s="532"/>
      <c r="AB3" s="14"/>
      <c r="AC3" s="526"/>
      <c r="AD3" s="526"/>
      <c r="AE3" s="526"/>
      <c r="AF3" s="526"/>
      <c r="AG3" s="526"/>
      <c r="AH3" s="526"/>
      <c r="AI3" s="526"/>
      <c r="AJ3" s="526"/>
      <c r="AK3" s="526"/>
      <c r="AL3" s="526"/>
      <c r="AM3" s="14"/>
      <c r="AN3" s="526"/>
      <c r="AO3" s="526"/>
      <c r="AP3" s="526"/>
      <c r="AQ3" s="526"/>
      <c r="AR3" s="526"/>
      <c r="AS3" s="526"/>
      <c r="AT3" s="526"/>
      <c r="AU3" s="526"/>
      <c r="AV3" s="526"/>
      <c r="AW3" s="526"/>
      <c r="AX3" s="6"/>
      <c r="AY3" s="6"/>
      <c r="AZ3" s="6"/>
      <c r="BA3" s="6"/>
      <c r="BB3" s="533" t="s">
        <v>6</v>
      </c>
      <c r="BC3" s="533"/>
      <c r="BD3" s="533"/>
      <c r="BE3" s="6" t="s">
        <v>7</v>
      </c>
      <c r="BF3" s="16"/>
      <c r="BG3" s="16"/>
      <c r="BH3" s="16"/>
      <c r="BI3" s="6"/>
      <c r="BJ3" s="6"/>
      <c r="BK3" s="8"/>
    </row>
    <row r="4" spans="1:63" ht="18.75">
      <c r="A4" s="526" t="s">
        <v>8</v>
      </c>
      <c r="B4" s="526"/>
      <c r="C4" s="526"/>
      <c r="D4" s="526"/>
      <c r="E4" s="526"/>
      <c r="F4" s="526"/>
      <c r="G4" s="526"/>
      <c r="H4" s="526"/>
      <c r="I4" s="526"/>
      <c r="J4" s="526"/>
      <c r="K4" s="526"/>
      <c r="L4" s="526"/>
      <c r="M4" s="526"/>
      <c r="N4" s="526"/>
      <c r="O4" s="526"/>
      <c r="P4" s="15"/>
      <c r="Q4" s="15"/>
      <c r="R4" s="526"/>
      <c r="S4" s="526"/>
      <c r="T4" s="526"/>
      <c r="U4" s="526"/>
      <c r="V4" s="526"/>
      <c r="W4" s="526"/>
      <c r="X4" s="526"/>
      <c r="Y4" s="526"/>
      <c r="Z4" s="526"/>
      <c r="AA4" s="526"/>
      <c r="AB4" s="6"/>
      <c r="AC4" s="526"/>
      <c r="AD4" s="526"/>
      <c r="AE4" s="526"/>
      <c r="AF4" s="526"/>
      <c r="AG4" s="526"/>
      <c r="AH4" s="526"/>
      <c r="AI4" s="526"/>
      <c r="AJ4" s="526"/>
      <c r="AK4" s="526"/>
      <c r="AL4" s="526"/>
      <c r="AM4" s="14"/>
      <c r="AN4" s="526"/>
      <c r="AO4" s="526"/>
      <c r="AP4" s="526"/>
      <c r="AQ4" s="526"/>
      <c r="AR4" s="526"/>
      <c r="AS4" s="526"/>
      <c r="AT4" s="526"/>
      <c r="AU4" s="526"/>
      <c r="AV4" s="526"/>
      <c r="AW4" s="526"/>
      <c r="AX4" s="6"/>
      <c r="AY4" s="6"/>
      <c r="AZ4" s="6"/>
      <c r="BA4" s="6"/>
      <c r="BB4" s="534" t="s">
        <v>9</v>
      </c>
      <c r="BC4" s="534"/>
      <c r="BD4" s="534"/>
      <c r="BE4" s="534"/>
      <c r="BF4" s="534"/>
      <c r="BG4" s="534"/>
      <c r="BH4" s="534"/>
      <c r="BI4" s="6"/>
      <c r="BJ4" s="6"/>
      <c r="BK4" s="8"/>
    </row>
    <row r="5" spans="1:63" ht="18.75">
      <c r="A5" s="6"/>
      <c r="B5" s="6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7"/>
      <c r="S5" s="17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18"/>
      <c r="BC5" s="19"/>
      <c r="BD5" s="19"/>
      <c r="BE5" s="19"/>
      <c r="BF5" s="19"/>
      <c r="BG5" s="19"/>
      <c r="BH5" s="19"/>
      <c r="BI5" s="6"/>
      <c r="BJ5" s="6"/>
      <c r="BK5" s="8"/>
    </row>
    <row r="6" spans="1:63" ht="15.7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20"/>
      <c r="S6" s="20"/>
      <c r="T6" s="525" t="s">
        <v>10</v>
      </c>
      <c r="U6" s="525"/>
      <c r="V6" s="525"/>
      <c r="W6" s="525"/>
      <c r="X6" s="525"/>
      <c r="Y6" s="525"/>
      <c r="Z6" s="525"/>
      <c r="AA6" s="525"/>
      <c r="AB6" s="525"/>
      <c r="AC6" s="525"/>
      <c r="AD6" s="525"/>
      <c r="AE6" s="525"/>
      <c r="AF6" s="525"/>
      <c r="AG6" s="525"/>
      <c r="AH6" s="525"/>
      <c r="AI6" s="525"/>
      <c r="AJ6" s="525"/>
      <c r="AK6" s="525"/>
      <c r="AL6" s="525"/>
      <c r="AM6" s="525"/>
      <c r="AN6" s="525"/>
      <c r="AO6" s="525"/>
      <c r="AP6" s="525"/>
      <c r="AQ6" s="525"/>
      <c r="AR6" s="525"/>
      <c r="AS6" s="525"/>
      <c r="AT6" s="525"/>
      <c r="AU6" s="525"/>
      <c r="AV6" s="525"/>
      <c r="AW6" s="525"/>
      <c r="AX6" s="525"/>
      <c r="AY6" s="525"/>
      <c r="AZ6" s="525"/>
      <c r="BA6" s="525"/>
      <c r="BB6" s="526" t="s">
        <v>11</v>
      </c>
      <c r="BC6" s="526"/>
      <c r="BD6" s="526"/>
      <c r="BE6" s="526"/>
      <c r="BF6" s="526"/>
      <c r="BG6" s="526"/>
      <c r="BH6" s="526"/>
      <c r="BI6" s="526"/>
      <c r="BJ6" s="526"/>
      <c r="BK6" s="8"/>
    </row>
    <row r="7" spans="1:63" ht="15.7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525" t="s">
        <v>12</v>
      </c>
      <c r="S7" s="525"/>
      <c r="T7" s="525"/>
      <c r="U7" s="525"/>
      <c r="V7" s="525"/>
      <c r="W7" s="525"/>
      <c r="X7" s="525"/>
      <c r="Y7" s="525"/>
      <c r="Z7" s="525"/>
      <c r="AA7" s="525"/>
      <c r="AB7" s="525"/>
      <c r="AC7" s="525"/>
      <c r="AD7" s="525"/>
      <c r="AE7" s="525"/>
      <c r="AF7" s="525"/>
      <c r="AG7" s="525"/>
      <c r="AH7" s="525"/>
      <c r="AI7" s="525"/>
      <c r="AJ7" s="525"/>
      <c r="AK7" s="525"/>
      <c r="AL7" s="525"/>
      <c r="AM7" s="525"/>
      <c r="AN7" s="525"/>
      <c r="AO7" s="525"/>
      <c r="AP7" s="525"/>
      <c r="AQ7" s="525"/>
      <c r="AR7" s="525"/>
      <c r="AS7" s="525"/>
      <c r="AT7" s="525"/>
      <c r="AU7" s="525"/>
      <c r="AV7" s="525"/>
      <c r="AW7" s="525"/>
      <c r="AX7" s="525"/>
      <c r="AY7" s="525"/>
      <c r="AZ7" s="525"/>
      <c r="BA7" s="525"/>
      <c r="BB7" s="526" t="s">
        <v>11</v>
      </c>
      <c r="BC7" s="526"/>
      <c r="BD7" s="526"/>
      <c r="BE7" s="526"/>
      <c r="BF7" s="526"/>
      <c r="BG7" s="526"/>
      <c r="BH7" s="526"/>
      <c r="BI7" s="526"/>
      <c r="BJ7" s="526"/>
      <c r="BK7" s="8"/>
    </row>
    <row r="8" spans="1:63" ht="27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20"/>
      <c r="S8" s="20"/>
      <c r="T8" s="531" t="s">
        <v>13</v>
      </c>
      <c r="U8" s="531"/>
      <c r="V8" s="531"/>
      <c r="W8" s="531"/>
      <c r="X8" s="531"/>
      <c r="Y8" s="531"/>
      <c r="Z8" s="531"/>
      <c r="AA8" s="531"/>
      <c r="AB8" s="531"/>
      <c r="AC8" s="531"/>
      <c r="AD8" s="531"/>
      <c r="AE8" s="531"/>
      <c r="AF8" s="531"/>
      <c r="AG8" s="531"/>
      <c r="AH8" s="531"/>
      <c r="AI8" s="531"/>
      <c r="AJ8" s="531"/>
      <c r="AK8" s="531"/>
      <c r="AL8" s="531"/>
      <c r="AM8" s="531"/>
      <c r="AN8" s="531"/>
      <c r="AO8" s="531"/>
      <c r="AP8" s="531"/>
      <c r="AQ8" s="531"/>
      <c r="AR8" s="531"/>
      <c r="AS8" s="531"/>
      <c r="AT8" s="531"/>
      <c r="AU8" s="531"/>
      <c r="AV8" s="531"/>
      <c r="AW8" s="531"/>
      <c r="AX8" s="531"/>
      <c r="AY8" s="531"/>
      <c r="AZ8" s="531"/>
      <c r="BA8" s="531"/>
      <c r="BB8" s="16" t="s">
        <v>11</v>
      </c>
      <c r="BC8" s="6"/>
      <c r="BD8" s="6"/>
      <c r="BE8" s="6"/>
      <c r="BF8" s="6"/>
      <c r="BG8" s="6"/>
      <c r="BH8" s="6"/>
      <c r="BI8" s="6"/>
      <c r="BJ8" s="6"/>
      <c r="BK8" s="8"/>
    </row>
    <row r="9" spans="1:63" ht="15.75">
      <c r="A9" s="6"/>
      <c r="B9" s="21"/>
      <c r="C9" s="6"/>
      <c r="D9" s="21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521" t="s">
        <v>14</v>
      </c>
      <c r="U9" s="521"/>
      <c r="V9" s="521"/>
      <c r="W9" s="521"/>
      <c r="X9" s="521"/>
      <c r="Y9" s="521"/>
      <c r="Z9" s="521"/>
      <c r="AA9" s="521"/>
      <c r="AB9" s="521"/>
      <c r="AC9" s="521"/>
      <c r="AD9" s="521"/>
      <c r="AE9" s="521"/>
      <c r="AF9" s="521"/>
      <c r="AG9" s="521"/>
      <c r="AH9" s="521"/>
      <c r="AI9" s="521"/>
      <c r="AJ9" s="521"/>
      <c r="AK9" s="521"/>
      <c r="AL9" s="521"/>
      <c r="AM9" s="521"/>
      <c r="AN9" s="521"/>
      <c r="AO9" s="521"/>
      <c r="AP9" s="521"/>
      <c r="AQ9" s="521"/>
      <c r="AR9" s="521"/>
      <c r="AS9" s="521"/>
      <c r="AT9" s="521"/>
      <c r="AU9" s="521"/>
      <c r="AV9" s="521"/>
      <c r="AW9" s="521"/>
      <c r="AX9" s="521"/>
      <c r="AY9" s="521"/>
      <c r="AZ9" s="521"/>
      <c r="BA9" s="21"/>
      <c r="BB9" s="16" t="s">
        <v>15</v>
      </c>
      <c r="BC9" s="6"/>
      <c r="BD9" s="6"/>
      <c r="BE9" s="6"/>
      <c r="BF9" s="6"/>
      <c r="BG9" s="6"/>
      <c r="BH9" s="6"/>
      <c r="BI9" s="6"/>
      <c r="BJ9" s="6"/>
      <c r="BK9" s="8"/>
    </row>
    <row r="10" spans="1:63" ht="15.75">
      <c r="A10" s="6"/>
      <c r="B10" s="21"/>
      <c r="C10" s="6"/>
      <c r="D10" s="21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521" t="s">
        <v>16</v>
      </c>
      <c r="U10" s="521"/>
      <c r="V10" s="521"/>
      <c r="W10" s="521"/>
      <c r="X10" s="521"/>
      <c r="Y10" s="521"/>
      <c r="Z10" s="521"/>
      <c r="AA10" s="521"/>
      <c r="AB10" s="521"/>
      <c r="AC10" s="521"/>
      <c r="AD10" s="521"/>
      <c r="AE10" s="521"/>
      <c r="AF10" s="521"/>
      <c r="AG10" s="521"/>
      <c r="AH10" s="521"/>
      <c r="AI10" s="521"/>
      <c r="AJ10" s="521"/>
      <c r="AK10" s="521"/>
      <c r="AL10" s="521"/>
      <c r="AM10" s="521"/>
      <c r="AN10" s="521"/>
      <c r="AO10" s="521"/>
      <c r="AP10" s="521"/>
      <c r="AQ10" s="521"/>
      <c r="AR10" s="521"/>
      <c r="AS10" s="521"/>
      <c r="AT10" s="521"/>
      <c r="AU10" s="521"/>
      <c r="AV10" s="521"/>
      <c r="AW10" s="521"/>
      <c r="AX10" s="521"/>
      <c r="AY10" s="521"/>
      <c r="AZ10" s="521"/>
      <c r="BA10" s="521"/>
      <c r="BB10" s="16"/>
      <c r="BC10" s="6"/>
      <c r="BD10" s="6"/>
      <c r="BE10" s="6"/>
      <c r="BF10" s="6"/>
      <c r="BG10" s="6"/>
      <c r="BH10" s="6"/>
      <c r="BI10" s="6"/>
      <c r="BJ10" s="6"/>
      <c r="BK10" s="8"/>
    </row>
    <row r="11" spans="1:63" ht="15.7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20"/>
      <c r="S11" s="20"/>
      <c r="T11" s="525" t="s">
        <v>17</v>
      </c>
      <c r="U11" s="525"/>
      <c r="V11" s="525"/>
      <c r="W11" s="525"/>
      <c r="X11" s="525"/>
      <c r="Y11" s="525"/>
      <c r="Z11" s="525"/>
      <c r="AA11" s="525"/>
      <c r="AB11" s="525"/>
      <c r="AC11" s="525"/>
      <c r="AD11" s="525"/>
      <c r="AE11" s="525"/>
      <c r="AF11" s="525"/>
      <c r="AG11" s="525"/>
      <c r="AH11" s="525"/>
      <c r="AI11" s="525"/>
      <c r="AJ11" s="525"/>
      <c r="AK11" s="525"/>
      <c r="AL11" s="525"/>
      <c r="AM11" s="525"/>
      <c r="AN11" s="525"/>
      <c r="AO11" s="525"/>
      <c r="AP11" s="525"/>
      <c r="AQ11" s="525"/>
      <c r="AR11" s="525"/>
      <c r="AS11" s="525"/>
      <c r="AT11" s="525"/>
      <c r="AU11" s="525"/>
      <c r="AV11" s="525"/>
      <c r="AW11" s="525"/>
      <c r="AX11" s="525"/>
      <c r="AY11" s="525"/>
      <c r="AZ11" s="525"/>
      <c r="BA11" s="525"/>
      <c r="BB11" s="16" t="s">
        <v>11</v>
      </c>
      <c r="BC11" s="6"/>
      <c r="BD11" s="6"/>
      <c r="BE11" s="6"/>
      <c r="BF11" s="6"/>
      <c r="BG11" s="6"/>
      <c r="BH11" s="6"/>
      <c r="BI11" s="6"/>
      <c r="BJ11" s="6"/>
      <c r="BK11" s="8"/>
    </row>
    <row r="12" spans="1:63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20"/>
      <c r="S12" s="20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16" t="s">
        <v>18</v>
      </c>
      <c r="BC12" s="6"/>
      <c r="BD12" s="6"/>
      <c r="BE12" s="6"/>
      <c r="BF12" s="6"/>
      <c r="BG12" s="6"/>
      <c r="BH12" s="6"/>
      <c r="BI12" s="6"/>
      <c r="BJ12" s="6"/>
      <c r="BK12" s="8"/>
    </row>
    <row r="13" spans="1:63" ht="15.75">
      <c r="A13" s="20"/>
      <c r="B13" s="20"/>
      <c r="C13" s="20"/>
      <c r="D13" s="20"/>
      <c r="E13" s="20"/>
      <c r="F13" s="20"/>
      <c r="G13" s="20"/>
      <c r="H13" s="20"/>
      <c r="I13" s="22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521" t="s">
        <v>19</v>
      </c>
      <c r="U13" s="521"/>
      <c r="V13" s="521"/>
      <c r="W13" s="521"/>
      <c r="X13" s="521"/>
      <c r="Y13" s="521"/>
      <c r="Z13" s="521"/>
      <c r="AA13" s="521"/>
      <c r="AB13" s="521"/>
      <c r="AC13" s="521"/>
      <c r="AD13" s="521"/>
      <c r="AE13" s="521"/>
      <c r="AF13" s="521"/>
      <c r="AG13" s="521"/>
      <c r="AH13" s="521"/>
      <c r="AI13" s="521"/>
      <c r="AJ13" s="521"/>
      <c r="AK13" s="521"/>
      <c r="AL13" s="521"/>
      <c r="AM13" s="521"/>
      <c r="AN13" s="521"/>
      <c r="AO13" s="521"/>
      <c r="AP13" s="521"/>
      <c r="AQ13" s="521"/>
      <c r="AR13" s="521"/>
      <c r="AS13" s="521"/>
      <c r="AT13" s="521"/>
      <c r="AU13" s="521"/>
      <c r="AV13" s="521"/>
      <c r="AW13" s="521"/>
      <c r="AX13" s="521"/>
      <c r="AY13" s="521"/>
      <c r="AZ13" s="521"/>
      <c r="BA13" s="521"/>
      <c r="BB13" s="526" t="s">
        <v>20</v>
      </c>
      <c r="BC13" s="526"/>
      <c r="BD13" s="526"/>
      <c r="BE13" s="526"/>
      <c r="BF13" s="526"/>
      <c r="BG13" s="526"/>
      <c r="BH13" s="526"/>
      <c r="BI13" s="526"/>
      <c r="BJ13" s="526"/>
      <c r="BK13" s="8"/>
    </row>
    <row r="14" spans="1:63" ht="15" customHeight="1">
      <c r="A14" s="530" t="s">
        <v>21</v>
      </c>
      <c r="B14" s="527" t="s">
        <v>22</v>
      </c>
      <c r="C14" s="527"/>
      <c r="D14" s="527"/>
      <c r="E14" s="527"/>
      <c r="F14" s="527" t="s">
        <v>23</v>
      </c>
      <c r="G14" s="527"/>
      <c r="H14" s="527"/>
      <c r="I14" s="527"/>
      <c r="J14" s="527"/>
      <c r="K14" s="528" t="s">
        <v>24</v>
      </c>
      <c r="L14" s="528"/>
      <c r="M14" s="528"/>
      <c r="N14" s="528"/>
      <c r="O14" s="527" t="s">
        <v>25</v>
      </c>
      <c r="P14" s="527"/>
      <c r="Q14" s="527"/>
      <c r="R14" s="527"/>
      <c r="S14" s="527" t="s">
        <v>26</v>
      </c>
      <c r="T14" s="527"/>
      <c r="U14" s="527"/>
      <c r="V14" s="527"/>
      <c r="W14" s="527"/>
      <c r="X14" s="527" t="s">
        <v>27</v>
      </c>
      <c r="Y14" s="527"/>
      <c r="Z14" s="527"/>
      <c r="AA14" s="527"/>
      <c r="AB14" s="527" t="s">
        <v>28</v>
      </c>
      <c r="AC14" s="527"/>
      <c r="AD14" s="527"/>
      <c r="AE14" s="527"/>
      <c r="AF14" s="528" t="s">
        <v>29</v>
      </c>
      <c r="AG14" s="528"/>
      <c r="AH14" s="528"/>
      <c r="AI14" s="528"/>
      <c r="AJ14" s="528"/>
      <c r="AK14" s="529" t="s">
        <v>30</v>
      </c>
      <c r="AL14" s="529"/>
      <c r="AM14" s="529"/>
      <c r="AN14" s="25"/>
      <c r="AO14" s="522" t="s">
        <v>31</v>
      </c>
      <c r="AP14" s="522"/>
      <c r="AQ14" s="522"/>
      <c r="AR14" s="522"/>
      <c r="AS14" s="528" t="s">
        <v>32</v>
      </c>
      <c r="AT14" s="528"/>
      <c r="AU14" s="528"/>
      <c r="AV14" s="528"/>
      <c r="AW14" s="528"/>
      <c r="AX14" s="522" t="s">
        <v>33</v>
      </c>
      <c r="AY14" s="522"/>
      <c r="AZ14" s="522"/>
      <c r="BA14" s="522"/>
      <c r="BB14" s="23" t="s">
        <v>34</v>
      </c>
      <c r="BC14" s="23" t="s">
        <v>35</v>
      </c>
      <c r="BD14" s="23" t="s">
        <v>36</v>
      </c>
      <c r="BE14" s="23" t="s">
        <v>37</v>
      </c>
      <c r="BF14" s="23" t="s">
        <v>38</v>
      </c>
      <c r="BG14" s="23" t="s">
        <v>39</v>
      </c>
      <c r="BH14" s="523" t="s">
        <v>40</v>
      </c>
      <c r="BI14" s="523" t="s">
        <v>41</v>
      </c>
      <c r="BJ14" s="523" t="s">
        <v>21</v>
      </c>
      <c r="BK14" s="8"/>
    </row>
    <row r="15" spans="1:63" ht="15">
      <c r="A15" s="530"/>
      <c r="B15" s="26">
        <v>3</v>
      </c>
      <c r="C15" s="26">
        <f>B15+7</f>
        <v>10</v>
      </c>
      <c r="D15" s="26">
        <f>C15+7</f>
        <v>17</v>
      </c>
      <c r="E15" s="26">
        <f>D15+7</f>
        <v>24</v>
      </c>
      <c r="F15" s="26">
        <v>1</v>
      </c>
      <c r="G15" s="26">
        <f>F15+7</f>
        <v>8</v>
      </c>
      <c r="H15" s="26">
        <f>G15+7</f>
        <v>15</v>
      </c>
      <c r="I15" s="26">
        <f>H15+7</f>
        <v>22</v>
      </c>
      <c r="J15" s="26">
        <f>I15+7</f>
        <v>29</v>
      </c>
      <c r="K15" s="26">
        <f>J17+1</f>
        <v>5</v>
      </c>
      <c r="L15" s="26">
        <f>K15+7</f>
        <v>12</v>
      </c>
      <c r="M15" s="26">
        <f>L15+7</f>
        <v>19</v>
      </c>
      <c r="N15" s="26">
        <f>M15+7</f>
        <v>26</v>
      </c>
      <c r="O15" s="26">
        <v>3</v>
      </c>
      <c r="P15" s="26">
        <f>O15+7</f>
        <v>10</v>
      </c>
      <c r="Q15" s="26">
        <f>P15+7</f>
        <v>17</v>
      </c>
      <c r="R15" s="26">
        <f>Q15+7</f>
        <v>24</v>
      </c>
      <c r="S15" s="26">
        <v>31</v>
      </c>
      <c r="T15" s="26">
        <f>S17+1</f>
        <v>7</v>
      </c>
      <c r="U15" s="26">
        <f>T16+1</f>
        <v>14</v>
      </c>
      <c r="V15" s="26">
        <f>U16+1</f>
        <v>21</v>
      </c>
      <c r="W15" s="26">
        <v>28</v>
      </c>
      <c r="X15" s="26">
        <f>W17+1</f>
        <v>4</v>
      </c>
      <c r="Y15" s="26">
        <f>X16+1</f>
        <v>11</v>
      </c>
      <c r="Z15" s="26">
        <f>Y16+1</f>
        <v>18</v>
      </c>
      <c r="AA15" s="26">
        <v>25</v>
      </c>
      <c r="AB15" s="26">
        <f>AA17+1</f>
        <v>4</v>
      </c>
      <c r="AC15" s="26">
        <f>AB16+1</f>
        <v>11</v>
      </c>
      <c r="AD15" s="26">
        <f>AC16+1</f>
        <v>18</v>
      </c>
      <c r="AE15" s="26">
        <f>AD16+1</f>
        <v>25</v>
      </c>
      <c r="AF15" s="26">
        <v>1</v>
      </c>
      <c r="AG15" s="26">
        <f>AF16+1</f>
        <v>8</v>
      </c>
      <c r="AH15" s="26">
        <f>AG16+1</f>
        <v>15</v>
      </c>
      <c r="AI15" s="26">
        <f>AH16+1</f>
        <v>22</v>
      </c>
      <c r="AJ15" s="26">
        <v>29</v>
      </c>
      <c r="AK15" s="26">
        <f>AJ17+1</f>
        <v>6</v>
      </c>
      <c r="AL15" s="26">
        <f>AK16+1</f>
        <v>13</v>
      </c>
      <c r="AM15" s="26">
        <f>AL16+1</f>
        <v>20</v>
      </c>
      <c r="AN15" s="26">
        <f>AM16+1</f>
        <v>27</v>
      </c>
      <c r="AO15" s="26">
        <f>AN17+1</f>
        <v>3</v>
      </c>
      <c r="AP15" s="26">
        <f>AO16+1</f>
        <v>10</v>
      </c>
      <c r="AQ15" s="26">
        <f>AP16+1</f>
        <v>17</v>
      </c>
      <c r="AR15" s="26">
        <f>AQ16+1</f>
        <v>24</v>
      </c>
      <c r="AS15" s="26">
        <v>1</v>
      </c>
      <c r="AT15" s="26">
        <f>AS16+1</f>
        <v>8</v>
      </c>
      <c r="AU15" s="26">
        <f>AT16+1</f>
        <v>15</v>
      </c>
      <c r="AV15" s="26">
        <f>AU16+1</f>
        <v>22</v>
      </c>
      <c r="AW15" s="26">
        <f>AV16+1</f>
        <v>29</v>
      </c>
      <c r="AX15" s="26">
        <v>5</v>
      </c>
      <c r="AY15" s="26">
        <f>AX16+1</f>
        <v>12</v>
      </c>
      <c r="AZ15" s="26">
        <f>AY16+1</f>
        <v>19</v>
      </c>
      <c r="BA15" s="26">
        <v>26</v>
      </c>
      <c r="BB15" s="27" t="s">
        <v>42</v>
      </c>
      <c r="BC15" s="27" t="s">
        <v>43</v>
      </c>
      <c r="BD15" s="27" t="s">
        <v>44</v>
      </c>
      <c r="BE15" s="27" t="s">
        <v>44</v>
      </c>
      <c r="BF15" s="27" t="s">
        <v>45</v>
      </c>
      <c r="BG15" s="27" t="s">
        <v>46</v>
      </c>
      <c r="BH15" s="523"/>
      <c r="BI15" s="523"/>
      <c r="BJ15" s="523"/>
      <c r="BK15" s="8"/>
    </row>
    <row r="16" spans="1:63" ht="15">
      <c r="A16" s="530"/>
      <c r="B16" s="26">
        <f t="shared" ref="B16:I16" si="0">B15+6</f>
        <v>9</v>
      </c>
      <c r="C16" s="26">
        <f t="shared" si="0"/>
        <v>16</v>
      </c>
      <c r="D16" s="26">
        <f t="shared" si="0"/>
        <v>23</v>
      </c>
      <c r="E16" s="26">
        <f t="shared" si="0"/>
        <v>30</v>
      </c>
      <c r="F16" s="26">
        <f t="shared" si="0"/>
        <v>7</v>
      </c>
      <c r="G16" s="26">
        <f t="shared" si="0"/>
        <v>14</v>
      </c>
      <c r="H16" s="26">
        <f t="shared" si="0"/>
        <v>21</v>
      </c>
      <c r="I16" s="26">
        <f t="shared" si="0"/>
        <v>28</v>
      </c>
      <c r="J16" s="26" t="s">
        <v>47</v>
      </c>
      <c r="K16" s="26">
        <f>K15+6</f>
        <v>11</v>
      </c>
      <c r="L16" s="26">
        <f>L15+6</f>
        <v>18</v>
      </c>
      <c r="M16" s="26">
        <f>M15+6</f>
        <v>25</v>
      </c>
      <c r="N16" s="26" t="s">
        <v>48</v>
      </c>
      <c r="O16" s="26">
        <f>O15+6</f>
        <v>9</v>
      </c>
      <c r="P16" s="26">
        <f>P15+6</f>
        <v>16</v>
      </c>
      <c r="Q16" s="26">
        <f>Q15+6</f>
        <v>23</v>
      </c>
      <c r="R16" s="26">
        <v>30</v>
      </c>
      <c r="S16" s="26" t="s">
        <v>49</v>
      </c>
      <c r="T16" s="26">
        <f>T15+6</f>
        <v>13</v>
      </c>
      <c r="U16" s="26">
        <f>U15+6</f>
        <v>20</v>
      </c>
      <c r="V16" s="26">
        <f>V15+6</f>
        <v>27</v>
      </c>
      <c r="W16" s="26" t="s">
        <v>50</v>
      </c>
      <c r="X16" s="26">
        <f>X15+6</f>
        <v>10</v>
      </c>
      <c r="Y16" s="26">
        <f>Y15+6</f>
        <v>17</v>
      </c>
      <c r="Z16" s="26">
        <f>Z15+6</f>
        <v>24</v>
      </c>
      <c r="AA16" s="26" t="s">
        <v>51</v>
      </c>
      <c r="AB16" s="26">
        <f>AB15+6</f>
        <v>10</v>
      </c>
      <c r="AC16" s="26">
        <f>AC15+6</f>
        <v>17</v>
      </c>
      <c r="AD16" s="26">
        <f>AD15+6</f>
        <v>24</v>
      </c>
      <c r="AE16" s="26">
        <v>31</v>
      </c>
      <c r="AF16" s="26">
        <f>AF15+6</f>
        <v>7</v>
      </c>
      <c r="AG16" s="26">
        <f>AG15+6</f>
        <v>14</v>
      </c>
      <c r="AH16" s="26">
        <f>AH15+6</f>
        <v>21</v>
      </c>
      <c r="AI16" s="26">
        <f>AI15+6</f>
        <v>28</v>
      </c>
      <c r="AJ16" s="26" t="s">
        <v>52</v>
      </c>
      <c r="AK16" s="26">
        <f>AK15+6</f>
        <v>12</v>
      </c>
      <c r="AL16" s="26">
        <f>AL15+6</f>
        <v>19</v>
      </c>
      <c r="AM16" s="26">
        <f>AM15+6</f>
        <v>26</v>
      </c>
      <c r="AN16" s="26" t="s">
        <v>53</v>
      </c>
      <c r="AO16" s="26">
        <f>AO15+6</f>
        <v>9</v>
      </c>
      <c r="AP16" s="26">
        <f>AP15+6</f>
        <v>16</v>
      </c>
      <c r="AQ16" s="26">
        <f>AQ15+6</f>
        <v>23</v>
      </c>
      <c r="AR16" s="26">
        <v>30</v>
      </c>
      <c r="AS16" s="26">
        <f>AS15+6</f>
        <v>7</v>
      </c>
      <c r="AT16" s="26">
        <f>AT15+6</f>
        <v>14</v>
      </c>
      <c r="AU16" s="26">
        <f>AU15+6</f>
        <v>21</v>
      </c>
      <c r="AV16" s="26">
        <f>AV15+6</f>
        <v>28</v>
      </c>
      <c r="AW16" s="26" t="s">
        <v>54</v>
      </c>
      <c r="AX16" s="26">
        <f>AX15+6</f>
        <v>11</v>
      </c>
      <c r="AY16" s="26">
        <f>AY15+6</f>
        <v>18</v>
      </c>
      <c r="AZ16" s="26">
        <f>AZ15+6</f>
        <v>25</v>
      </c>
      <c r="BA16" s="26" t="s">
        <v>47</v>
      </c>
      <c r="BB16" s="27" t="s">
        <v>55</v>
      </c>
      <c r="BC16" s="28"/>
      <c r="BD16" s="28"/>
      <c r="BE16" s="28"/>
      <c r="BF16" s="27" t="s">
        <v>56</v>
      </c>
      <c r="BG16" s="28"/>
      <c r="BH16" s="523"/>
      <c r="BI16" s="523"/>
      <c r="BJ16" s="523"/>
      <c r="BK16" s="8"/>
    </row>
    <row r="17" spans="1:63" ht="15">
      <c r="A17" s="530"/>
      <c r="B17" s="29"/>
      <c r="C17" s="29"/>
      <c r="D17" s="29"/>
      <c r="E17" s="29"/>
      <c r="F17" s="29"/>
      <c r="G17" s="29"/>
      <c r="H17" s="29"/>
      <c r="I17" s="30"/>
      <c r="J17" s="29">
        <v>4</v>
      </c>
      <c r="K17" s="29"/>
      <c r="L17" s="29"/>
      <c r="M17" s="29"/>
      <c r="N17" s="29">
        <v>2</v>
      </c>
      <c r="O17" s="29"/>
      <c r="P17" s="29"/>
      <c r="Q17" s="29"/>
      <c r="R17" s="30"/>
      <c r="S17" s="31">
        <v>6</v>
      </c>
      <c r="T17" s="31"/>
      <c r="U17" s="31"/>
      <c r="V17" s="29"/>
      <c r="W17" s="30">
        <v>3</v>
      </c>
      <c r="X17" s="29"/>
      <c r="Y17" s="29"/>
      <c r="Z17" s="29"/>
      <c r="AA17" s="30">
        <v>3</v>
      </c>
      <c r="AB17" s="29"/>
      <c r="AC17" s="29"/>
      <c r="AD17" s="29"/>
      <c r="AE17" s="30"/>
      <c r="AF17" s="29"/>
      <c r="AG17" s="29"/>
      <c r="AH17" s="29"/>
      <c r="AI17" s="30"/>
      <c r="AJ17" s="29">
        <v>5</v>
      </c>
      <c r="AK17" s="29"/>
      <c r="AL17" s="29"/>
      <c r="AM17" s="29"/>
      <c r="AN17" s="29">
        <v>2</v>
      </c>
      <c r="AO17" s="29"/>
      <c r="AP17" s="29"/>
      <c r="AQ17" s="29"/>
      <c r="AR17" s="30"/>
      <c r="AS17" s="29"/>
      <c r="AT17" s="29"/>
      <c r="AU17" s="29"/>
      <c r="AV17" s="30"/>
      <c r="AW17" s="29">
        <v>4</v>
      </c>
      <c r="AX17" s="29"/>
      <c r="AY17" s="29"/>
      <c r="AZ17" s="29"/>
      <c r="BA17" s="32">
        <v>1</v>
      </c>
      <c r="BB17" s="30" t="s">
        <v>57</v>
      </c>
      <c r="BC17" s="29"/>
      <c r="BD17" s="29"/>
      <c r="BE17" s="29"/>
      <c r="BF17" s="29"/>
      <c r="BG17" s="29"/>
      <c r="BH17" s="523"/>
      <c r="BI17" s="523"/>
      <c r="BJ17" s="523"/>
      <c r="BK17" s="8"/>
    </row>
    <row r="18" spans="1:63" ht="18.75">
      <c r="A18" s="33" t="s">
        <v>49</v>
      </c>
      <c r="B18" s="34"/>
      <c r="C18" s="34"/>
      <c r="D18" s="34"/>
      <c r="E18" s="34"/>
      <c r="F18" s="34"/>
      <c r="G18" s="34"/>
      <c r="H18" s="34"/>
      <c r="I18" s="35">
        <v>17</v>
      </c>
      <c r="J18" s="36"/>
      <c r="K18" s="34"/>
      <c r="L18" s="34"/>
      <c r="M18" s="34"/>
      <c r="N18" s="34"/>
      <c r="O18" s="34"/>
      <c r="P18" s="37"/>
      <c r="Q18" s="37"/>
      <c r="R18" s="37"/>
      <c r="S18" s="38" t="s">
        <v>58</v>
      </c>
      <c r="T18" s="37" t="s">
        <v>59</v>
      </c>
      <c r="U18" s="37" t="s">
        <v>59</v>
      </c>
      <c r="V18" s="37" t="s">
        <v>59</v>
      </c>
      <c r="W18" s="38" t="s">
        <v>58</v>
      </c>
      <c r="X18" s="35"/>
      <c r="Y18" s="34"/>
      <c r="Z18" s="34"/>
      <c r="AA18" s="34"/>
      <c r="AB18" s="35">
        <v>9</v>
      </c>
      <c r="AC18" s="37"/>
      <c r="AD18" s="38"/>
      <c r="AE18" s="34"/>
      <c r="AF18" s="37"/>
      <c r="AG18" s="37" t="s">
        <v>59</v>
      </c>
      <c r="AH18" s="38"/>
      <c r="AI18" s="34"/>
      <c r="AJ18" s="39"/>
      <c r="AK18" s="34"/>
      <c r="AL18" s="39">
        <v>9</v>
      </c>
      <c r="AM18" s="39"/>
      <c r="AN18" s="34"/>
      <c r="AO18" s="40"/>
      <c r="AP18" s="40"/>
      <c r="AQ18" s="40" t="s">
        <v>59</v>
      </c>
      <c r="AR18" s="40" t="s">
        <v>59</v>
      </c>
      <c r="AS18" s="24" t="s">
        <v>60</v>
      </c>
      <c r="AT18" s="24" t="s">
        <v>60</v>
      </c>
      <c r="AU18" s="24" t="s">
        <v>60</v>
      </c>
      <c r="AV18" s="41" t="s">
        <v>58</v>
      </c>
      <c r="AW18" s="41" t="s">
        <v>58</v>
      </c>
      <c r="AX18" s="41" t="s">
        <v>58</v>
      </c>
      <c r="AY18" s="41" t="s">
        <v>58</v>
      </c>
      <c r="AZ18" s="41" t="s">
        <v>58</v>
      </c>
      <c r="BA18" s="41" t="s">
        <v>58</v>
      </c>
      <c r="BB18" s="36">
        <v>35</v>
      </c>
      <c r="BC18" s="36">
        <v>6</v>
      </c>
      <c r="BD18" s="36">
        <v>3</v>
      </c>
      <c r="BE18" s="42"/>
      <c r="BF18" s="42"/>
      <c r="BG18" s="42"/>
      <c r="BH18" s="36">
        <v>8</v>
      </c>
      <c r="BI18" s="36">
        <f>SUM(BB18:BH18)</f>
        <v>52</v>
      </c>
      <c r="BJ18" s="43" t="s">
        <v>49</v>
      </c>
      <c r="BK18" s="8"/>
    </row>
    <row r="19" spans="1:63" ht="18.75">
      <c r="A19" s="44" t="s">
        <v>61</v>
      </c>
      <c r="B19" s="45"/>
      <c r="C19" s="45"/>
      <c r="D19" s="45"/>
      <c r="E19" s="45"/>
      <c r="F19" s="45"/>
      <c r="G19" s="45"/>
      <c r="H19" s="45"/>
      <c r="I19" s="46">
        <v>17</v>
      </c>
      <c r="J19" s="47"/>
      <c r="K19" s="45"/>
      <c r="L19" s="45"/>
      <c r="M19" s="45"/>
      <c r="N19" s="45"/>
      <c r="O19" s="45"/>
      <c r="P19" s="48"/>
      <c r="Q19" s="48"/>
      <c r="R19" s="48"/>
      <c r="S19" s="49" t="s">
        <v>58</v>
      </c>
      <c r="T19" s="48" t="s">
        <v>59</v>
      </c>
      <c r="U19" s="48" t="s">
        <v>59</v>
      </c>
      <c r="V19" s="48" t="s">
        <v>59</v>
      </c>
      <c r="W19" s="49" t="s">
        <v>58</v>
      </c>
      <c r="X19" s="46"/>
      <c r="Y19" s="45"/>
      <c r="Z19" s="45"/>
      <c r="AA19" s="45"/>
      <c r="AB19" s="46">
        <v>9</v>
      </c>
      <c r="AC19" s="48"/>
      <c r="AD19" s="49"/>
      <c r="AE19" s="45"/>
      <c r="AF19" s="48"/>
      <c r="AG19" s="48" t="s">
        <v>59</v>
      </c>
      <c r="AH19" s="49"/>
      <c r="AI19" s="45"/>
      <c r="AJ19" s="50"/>
      <c r="AK19" s="45"/>
      <c r="AL19" s="50">
        <v>9</v>
      </c>
      <c r="AM19" s="50"/>
      <c r="AN19" s="45"/>
      <c r="AO19" s="51"/>
      <c r="AP19" s="51"/>
      <c r="AQ19" s="51" t="s">
        <v>59</v>
      </c>
      <c r="AR19" s="51" t="s">
        <v>59</v>
      </c>
      <c r="AS19" s="26" t="s">
        <v>60</v>
      </c>
      <c r="AT19" s="26" t="s">
        <v>60</v>
      </c>
      <c r="AU19" s="26" t="s">
        <v>60</v>
      </c>
      <c r="AV19" s="52" t="s">
        <v>58</v>
      </c>
      <c r="AW19" s="52" t="s">
        <v>58</v>
      </c>
      <c r="AX19" s="52" t="s">
        <v>58</v>
      </c>
      <c r="AY19" s="52" t="s">
        <v>58</v>
      </c>
      <c r="AZ19" s="52" t="s">
        <v>58</v>
      </c>
      <c r="BA19" s="52" t="s">
        <v>58</v>
      </c>
      <c r="BB19" s="47">
        <v>35</v>
      </c>
      <c r="BC19" s="47">
        <v>6</v>
      </c>
      <c r="BD19" s="47">
        <v>3</v>
      </c>
      <c r="BE19" s="53"/>
      <c r="BF19" s="53"/>
      <c r="BG19" s="53"/>
      <c r="BH19" s="47">
        <v>8</v>
      </c>
      <c r="BI19" s="47">
        <f>SUM(BB19:BH19)</f>
        <v>52</v>
      </c>
      <c r="BJ19" s="54" t="s">
        <v>61</v>
      </c>
      <c r="BK19" s="8"/>
    </row>
    <row r="20" spans="1:63" ht="18.75">
      <c r="A20" s="44" t="s">
        <v>51</v>
      </c>
      <c r="B20" s="45"/>
      <c r="C20" s="45"/>
      <c r="D20" s="45"/>
      <c r="E20" s="45"/>
      <c r="F20" s="45"/>
      <c r="G20" s="45"/>
      <c r="H20" s="45"/>
      <c r="I20" s="46">
        <v>17</v>
      </c>
      <c r="J20" s="47"/>
      <c r="K20" s="45"/>
      <c r="L20" s="45"/>
      <c r="M20" s="45"/>
      <c r="N20" s="45"/>
      <c r="O20" s="45"/>
      <c r="P20" s="48"/>
      <c r="Q20" s="48"/>
      <c r="R20" s="48"/>
      <c r="S20" s="49" t="s">
        <v>58</v>
      </c>
      <c r="T20" s="48" t="s">
        <v>59</v>
      </c>
      <c r="U20" s="48" t="s">
        <v>59</v>
      </c>
      <c r="V20" s="48" t="s">
        <v>59</v>
      </c>
      <c r="W20" s="49" t="s">
        <v>58</v>
      </c>
      <c r="X20" s="46"/>
      <c r="Y20" s="45"/>
      <c r="Z20" s="45"/>
      <c r="AA20" s="45"/>
      <c r="AB20" s="46">
        <v>9</v>
      </c>
      <c r="AC20" s="48"/>
      <c r="AD20" s="49"/>
      <c r="AE20" s="45"/>
      <c r="AF20" s="48"/>
      <c r="AG20" s="48" t="s">
        <v>59</v>
      </c>
      <c r="AH20" s="49"/>
      <c r="AI20" s="45"/>
      <c r="AJ20" s="50"/>
      <c r="AK20" s="45"/>
      <c r="AL20" s="50">
        <v>9</v>
      </c>
      <c r="AM20" s="50"/>
      <c r="AN20" s="45"/>
      <c r="AO20" s="51"/>
      <c r="AP20" s="51"/>
      <c r="AQ20" s="51" t="s">
        <v>59</v>
      </c>
      <c r="AR20" s="51" t="s">
        <v>59</v>
      </c>
      <c r="AS20" s="26" t="s">
        <v>62</v>
      </c>
      <c r="AT20" s="26" t="s">
        <v>62</v>
      </c>
      <c r="AU20" s="26" t="s">
        <v>62</v>
      </c>
      <c r="AV20" s="26" t="s">
        <v>62</v>
      </c>
      <c r="AW20" s="52" t="s">
        <v>58</v>
      </c>
      <c r="AX20" s="52" t="s">
        <v>58</v>
      </c>
      <c r="AY20" s="52" t="s">
        <v>58</v>
      </c>
      <c r="AZ20" s="52" t="s">
        <v>58</v>
      </c>
      <c r="BA20" s="52" t="s">
        <v>58</v>
      </c>
      <c r="BB20" s="47">
        <v>35</v>
      </c>
      <c r="BC20" s="47">
        <v>6</v>
      </c>
      <c r="BD20" s="53"/>
      <c r="BE20" s="47">
        <v>4</v>
      </c>
      <c r="BF20" s="53"/>
      <c r="BG20" s="53"/>
      <c r="BH20" s="47">
        <v>7</v>
      </c>
      <c r="BI20" s="47">
        <f>SUM(BB20:BH20)</f>
        <v>52</v>
      </c>
      <c r="BJ20" s="54" t="s">
        <v>51</v>
      </c>
      <c r="BK20" s="8"/>
    </row>
    <row r="21" spans="1:63" ht="18.75">
      <c r="A21" s="44" t="s">
        <v>63</v>
      </c>
      <c r="B21" s="45"/>
      <c r="C21" s="45"/>
      <c r="D21" s="45"/>
      <c r="E21" s="45"/>
      <c r="F21" s="45"/>
      <c r="G21" s="45"/>
      <c r="H21" s="45"/>
      <c r="I21" s="46">
        <v>17</v>
      </c>
      <c r="J21" s="47"/>
      <c r="K21" s="45"/>
      <c r="L21" s="45"/>
      <c r="M21" s="45"/>
      <c r="N21" s="45"/>
      <c r="O21" s="45"/>
      <c r="P21" s="48"/>
      <c r="Q21" s="48"/>
      <c r="R21" s="48"/>
      <c r="S21" s="49" t="s">
        <v>58</v>
      </c>
      <c r="T21" s="48" t="s">
        <v>59</v>
      </c>
      <c r="U21" s="48" t="s">
        <v>59</v>
      </c>
      <c r="V21" s="48" t="s">
        <v>59</v>
      </c>
      <c r="W21" s="49" t="s">
        <v>58</v>
      </c>
      <c r="X21" s="46"/>
      <c r="Y21" s="45"/>
      <c r="Z21" s="45"/>
      <c r="AA21" s="45"/>
      <c r="AB21" s="46">
        <v>9</v>
      </c>
      <c r="AC21" s="48"/>
      <c r="AD21" s="49"/>
      <c r="AE21" s="45"/>
      <c r="AF21" s="48"/>
      <c r="AG21" s="48" t="s">
        <v>59</v>
      </c>
      <c r="AH21" s="49"/>
      <c r="AI21" s="45"/>
      <c r="AJ21" s="50"/>
      <c r="AK21" s="45"/>
      <c r="AL21" s="50">
        <v>9</v>
      </c>
      <c r="AM21" s="50"/>
      <c r="AN21" s="51"/>
      <c r="AO21" s="51"/>
      <c r="AP21" s="51"/>
      <c r="AQ21" s="51" t="s">
        <v>59</v>
      </c>
      <c r="AR21" s="51" t="s">
        <v>59</v>
      </c>
      <c r="AS21" s="26" t="s">
        <v>62</v>
      </c>
      <c r="AT21" s="26" t="s">
        <v>62</v>
      </c>
      <c r="AU21" s="26" t="s">
        <v>62</v>
      </c>
      <c r="AV21" s="26" t="s">
        <v>64</v>
      </c>
      <c r="AW21" s="52" t="s">
        <v>58</v>
      </c>
      <c r="AX21" s="52" t="s">
        <v>58</v>
      </c>
      <c r="AY21" s="52" t="s">
        <v>58</v>
      </c>
      <c r="AZ21" s="52" t="s">
        <v>58</v>
      </c>
      <c r="BA21" s="52" t="s">
        <v>58</v>
      </c>
      <c r="BB21" s="47">
        <v>35</v>
      </c>
      <c r="BC21" s="47">
        <v>6</v>
      </c>
      <c r="BD21" s="53"/>
      <c r="BE21" s="47">
        <v>3</v>
      </c>
      <c r="BF21" s="53"/>
      <c r="BG21" s="47">
        <v>1</v>
      </c>
      <c r="BH21" s="47">
        <v>7</v>
      </c>
      <c r="BI21" s="47">
        <f>SUM(BB21:BH21)</f>
        <v>52</v>
      </c>
      <c r="BJ21" s="54" t="s">
        <v>63</v>
      </c>
      <c r="BK21" s="8"/>
    </row>
    <row r="22" spans="1:63" ht="18.75">
      <c r="A22" s="44" t="s">
        <v>52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47"/>
      <c r="BC22" s="47"/>
      <c r="BD22" s="47"/>
      <c r="BE22" s="47"/>
      <c r="BF22" s="47"/>
      <c r="BG22" s="47"/>
      <c r="BH22" s="47"/>
      <c r="BI22" s="47"/>
      <c r="BJ22" s="54" t="s">
        <v>52</v>
      </c>
      <c r="BK22" s="8"/>
    </row>
    <row r="23" spans="1:63" ht="18.75">
      <c r="A23" s="56" t="s">
        <v>53</v>
      </c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8"/>
      <c r="T23" s="58"/>
      <c r="U23" s="58"/>
      <c r="V23" s="57"/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24" t="s">
        <v>65</v>
      </c>
      <c r="AX23" s="524"/>
      <c r="AY23" s="524"/>
      <c r="AZ23" s="524"/>
      <c r="BA23" s="524"/>
      <c r="BB23" s="59">
        <f t="shared" ref="BB23:BI23" si="1">SUM(BB18:BB22)</f>
        <v>140</v>
      </c>
      <c r="BC23" s="59">
        <f t="shared" si="1"/>
        <v>24</v>
      </c>
      <c r="BD23" s="59">
        <f t="shared" si="1"/>
        <v>6</v>
      </c>
      <c r="BE23" s="59">
        <f t="shared" si="1"/>
        <v>7</v>
      </c>
      <c r="BF23" s="59">
        <f t="shared" si="1"/>
        <v>0</v>
      </c>
      <c r="BG23" s="59">
        <f t="shared" si="1"/>
        <v>1</v>
      </c>
      <c r="BH23" s="59">
        <f t="shared" si="1"/>
        <v>30</v>
      </c>
      <c r="BI23" s="59">
        <f t="shared" si="1"/>
        <v>208</v>
      </c>
      <c r="BJ23" s="60" t="s">
        <v>53</v>
      </c>
      <c r="BK23" s="8"/>
    </row>
    <row r="24" spans="1:63" ht="15.75">
      <c r="A24" s="61"/>
      <c r="B24" s="61"/>
      <c r="C24" s="61"/>
      <c r="D24" s="61"/>
      <c r="E24" s="61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8"/>
    </row>
    <row r="25" spans="1:63" ht="16.5" customHeight="1">
      <c r="A25" s="19"/>
      <c r="B25" s="19"/>
      <c r="C25" s="19"/>
      <c r="D25" s="525" t="s">
        <v>66</v>
      </c>
      <c r="E25" s="525"/>
      <c r="F25" s="62"/>
      <c r="G25" s="62"/>
      <c r="H25" s="62"/>
      <c r="I25" s="62"/>
      <c r="J25" s="62"/>
      <c r="K25" s="62"/>
      <c r="L25" s="62"/>
      <c r="M25" s="62"/>
      <c r="O25" s="62" t="s">
        <v>67</v>
      </c>
      <c r="Y25" s="63"/>
      <c r="AB25" s="62" t="s">
        <v>68</v>
      </c>
      <c r="AC25" s="62"/>
      <c r="AD25" s="62"/>
      <c r="AE25" s="62"/>
      <c r="AF25" s="62"/>
      <c r="AG25" s="62"/>
      <c r="AH25" s="62"/>
      <c r="AI25" s="62"/>
      <c r="AJ25" s="6"/>
      <c r="AK25" s="64" t="s">
        <v>59</v>
      </c>
      <c r="AL25" s="526" t="s">
        <v>18</v>
      </c>
      <c r="AM25" s="526"/>
      <c r="AN25" s="526"/>
      <c r="AO25" s="521" t="s">
        <v>69</v>
      </c>
      <c r="AP25" s="521"/>
      <c r="AQ25" s="521"/>
      <c r="AR25" s="521"/>
      <c r="AS25" s="521"/>
      <c r="AT25" s="521"/>
      <c r="AU25" s="521"/>
      <c r="AV25" s="16"/>
      <c r="AW25" s="65" t="s">
        <v>60</v>
      </c>
      <c r="AY25" s="16"/>
      <c r="AZ25" s="6"/>
      <c r="BA25" s="6"/>
      <c r="BB25" s="6"/>
      <c r="BC25" s="521" t="s">
        <v>70</v>
      </c>
      <c r="BD25" s="521"/>
      <c r="BE25" s="521"/>
      <c r="BF25" s="521"/>
      <c r="BG25" s="66" t="s">
        <v>62</v>
      </c>
      <c r="BI25" s="20"/>
      <c r="BJ25" s="20"/>
      <c r="BK25" s="8"/>
    </row>
    <row r="26" spans="1:63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14"/>
      <c r="BH26" s="20"/>
      <c r="BI26" s="20"/>
      <c r="BJ26" s="20"/>
      <c r="BK26" s="8"/>
    </row>
    <row r="27" spans="1:63" ht="15.75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67"/>
      <c r="L27" s="67"/>
      <c r="M27" s="67"/>
      <c r="N27" s="67"/>
      <c r="O27" s="67"/>
      <c r="P27" s="68"/>
      <c r="Q27" s="67"/>
      <c r="R27" s="62"/>
      <c r="S27" s="21"/>
      <c r="T27" s="21"/>
      <c r="U27" s="6"/>
      <c r="V27" s="69"/>
      <c r="W27" s="6" t="s">
        <v>18</v>
      </c>
      <c r="X27" s="6" t="s">
        <v>18</v>
      </c>
      <c r="Y27" s="62" t="s">
        <v>71</v>
      </c>
      <c r="Z27" s="62"/>
      <c r="AA27" s="70"/>
      <c r="AB27" s="68"/>
      <c r="AC27" s="67"/>
      <c r="AD27" s="67"/>
      <c r="AE27" s="67"/>
      <c r="AF27" s="67"/>
      <c r="AG27" s="67"/>
      <c r="AH27" s="67"/>
      <c r="AI27" s="20"/>
      <c r="AJ27" s="20"/>
      <c r="AK27" s="65" t="s">
        <v>72</v>
      </c>
      <c r="AL27" s="20"/>
      <c r="AM27" s="16"/>
      <c r="AN27" s="16"/>
      <c r="AO27" s="62" t="s">
        <v>73</v>
      </c>
      <c r="AP27" s="62"/>
      <c r="AQ27" s="62"/>
      <c r="AR27" s="68"/>
      <c r="AS27" s="67"/>
      <c r="AT27" s="67"/>
      <c r="AU27" s="65" t="s">
        <v>64</v>
      </c>
      <c r="AV27" s="20"/>
      <c r="AX27" s="20"/>
      <c r="AY27" s="20"/>
      <c r="AZ27" s="20"/>
      <c r="BA27" s="20"/>
      <c r="BB27" s="20"/>
      <c r="BC27" s="521" t="s">
        <v>74</v>
      </c>
      <c r="BD27" s="521"/>
      <c r="BE27" s="521"/>
      <c r="BF27" s="521"/>
      <c r="BG27" s="71" t="s">
        <v>58</v>
      </c>
      <c r="BH27" s="20"/>
      <c r="BI27" s="20"/>
      <c r="BJ27" s="20"/>
      <c r="BK27" s="8"/>
    </row>
  </sheetData>
  <sheetProtection selectLockedCells="1" selectUnlockedCells="1"/>
  <mergeCells count="51">
    <mergeCell ref="R2:AA2"/>
    <mergeCell ref="AC2:AL2"/>
    <mergeCell ref="AN2:AW2"/>
    <mergeCell ref="AY2:BJ2"/>
    <mergeCell ref="B1:M1"/>
    <mergeCell ref="R1:Z1"/>
    <mergeCell ref="AC1:AK1"/>
    <mergeCell ref="AN1:AV1"/>
    <mergeCell ref="BB1:BJ1"/>
    <mergeCell ref="BB3:BD3"/>
    <mergeCell ref="A4:O4"/>
    <mergeCell ref="R4:AA4"/>
    <mergeCell ref="AC4:AL4"/>
    <mergeCell ref="AN4:AW4"/>
    <mergeCell ref="BB4:BH4"/>
    <mergeCell ref="T9:AZ9"/>
    <mergeCell ref="A3:O3"/>
    <mergeCell ref="R3:AA3"/>
    <mergeCell ref="AC3:AL3"/>
    <mergeCell ref="AN3:AW3"/>
    <mergeCell ref="T6:BA6"/>
    <mergeCell ref="BB6:BJ6"/>
    <mergeCell ref="R7:BA7"/>
    <mergeCell ref="BB7:BJ7"/>
    <mergeCell ref="T8:BA8"/>
    <mergeCell ref="T10:BA10"/>
    <mergeCell ref="T11:BA11"/>
    <mergeCell ref="T13:BA13"/>
    <mergeCell ref="BB13:BJ13"/>
    <mergeCell ref="A14:A17"/>
    <mergeCell ref="B14:E14"/>
    <mergeCell ref="F14:J14"/>
    <mergeCell ref="K14:N14"/>
    <mergeCell ref="O14:R14"/>
    <mergeCell ref="S14:W14"/>
    <mergeCell ref="D25:E25"/>
    <mergeCell ref="AL25:AN25"/>
    <mergeCell ref="AO25:AU25"/>
    <mergeCell ref="BC25:BF25"/>
    <mergeCell ref="X14:AA14"/>
    <mergeCell ref="AB14:AE14"/>
    <mergeCell ref="AF14:AJ14"/>
    <mergeCell ref="AK14:AM14"/>
    <mergeCell ref="AO14:AR14"/>
    <mergeCell ref="AS14:AW14"/>
    <mergeCell ref="BC27:BF27"/>
    <mergeCell ref="AX14:BA14"/>
    <mergeCell ref="BH14:BH17"/>
    <mergeCell ref="BI14:BI17"/>
    <mergeCell ref="BJ14:BJ17"/>
    <mergeCell ref="AW23:BA23"/>
  </mergeCells>
  <printOptions horizontalCentered="1"/>
  <pageMargins left="0" right="0" top="0.70833333333333337" bottom="0" header="0.51180555555555551" footer="0.51180555555555551"/>
  <pageSetup paperSize="9" scale="46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K27"/>
  <sheetViews>
    <sheetView showZeros="0" view="pageBreakPreview" topLeftCell="I5" workbookViewId="0">
      <selection activeCell="A22" sqref="A22"/>
    </sheetView>
  </sheetViews>
  <sheetFormatPr defaultColWidth="9" defaultRowHeight="12.75"/>
  <cols>
    <col min="1" max="1" width="4.140625" customWidth="1"/>
    <col min="2" max="13" width="3" customWidth="1"/>
    <col min="14" max="14" width="3.5703125" customWidth="1"/>
    <col min="15" max="43" width="3" customWidth="1"/>
    <col min="44" max="44" width="3.28515625" customWidth="1"/>
    <col min="45" max="48" width="3" customWidth="1"/>
    <col min="49" max="49" width="4.28515625" customWidth="1"/>
    <col min="50" max="53" width="3" customWidth="1"/>
    <col min="54" max="54" width="8.140625" customWidth="1"/>
    <col min="55" max="57" width="5.85546875" customWidth="1"/>
    <col min="58" max="58" width="7.28515625" customWidth="1"/>
    <col min="59" max="59" width="5.85546875" customWidth="1"/>
    <col min="60" max="60" width="5.140625" customWidth="1"/>
    <col min="61" max="61" width="5.28515625" customWidth="1"/>
    <col min="62" max="62" width="4.140625" customWidth="1"/>
  </cols>
  <sheetData>
    <row r="1" spans="1:63" ht="27" customHeight="1">
      <c r="A1" s="1" t="s">
        <v>0</v>
      </c>
      <c r="B1" s="535" t="s">
        <v>1</v>
      </c>
      <c r="C1" s="535"/>
      <c r="D1" s="535"/>
      <c r="E1" s="535"/>
      <c r="F1" s="535"/>
      <c r="G1" s="535"/>
      <c r="H1" s="535"/>
      <c r="I1" s="535"/>
      <c r="J1" s="535"/>
      <c r="K1" s="535"/>
      <c r="L1" s="535"/>
      <c r="M1" s="535"/>
      <c r="N1" s="3"/>
      <c r="O1" s="3"/>
      <c r="P1" s="3"/>
      <c r="Q1" s="4"/>
      <c r="R1" s="535"/>
      <c r="S1" s="535"/>
      <c r="T1" s="535"/>
      <c r="U1" s="535"/>
      <c r="V1" s="535"/>
      <c r="W1" s="535"/>
      <c r="X1" s="535"/>
      <c r="Y1" s="535"/>
      <c r="Z1" s="535"/>
      <c r="AA1" s="5"/>
      <c r="AB1" s="5"/>
      <c r="AC1" s="535"/>
      <c r="AD1" s="535"/>
      <c r="AE1" s="535"/>
      <c r="AF1" s="535"/>
      <c r="AG1" s="535"/>
      <c r="AH1" s="535"/>
      <c r="AI1" s="535"/>
      <c r="AJ1" s="535"/>
      <c r="AK1" s="535"/>
      <c r="AL1" s="5"/>
      <c r="AM1" s="2"/>
      <c r="AN1" s="535"/>
      <c r="AO1" s="535"/>
      <c r="AP1" s="535"/>
      <c r="AQ1" s="535"/>
      <c r="AR1" s="535"/>
      <c r="AS1" s="535"/>
      <c r="AT1" s="535"/>
      <c r="AU1" s="535"/>
      <c r="AV1" s="535"/>
      <c r="AW1" s="5"/>
      <c r="AX1" s="6"/>
      <c r="AY1" s="6"/>
      <c r="AZ1" s="7"/>
      <c r="BA1" s="7"/>
      <c r="BB1" s="536" t="s">
        <v>2</v>
      </c>
      <c r="BC1" s="536"/>
      <c r="BD1" s="536"/>
      <c r="BE1" s="536"/>
      <c r="BF1" s="536"/>
      <c r="BG1" s="536"/>
      <c r="BH1" s="536"/>
      <c r="BI1" s="536"/>
      <c r="BJ1" s="536"/>
      <c r="BK1" s="8"/>
    </row>
    <row r="2" spans="1:63" ht="18" customHeight="1">
      <c r="A2" s="9" t="s">
        <v>3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4"/>
      <c r="O2" s="4"/>
      <c r="P2" s="4"/>
      <c r="Q2" s="4"/>
      <c r="R2" s="537"/>
      <c r="S2" s="537"/>
      <c r="T2" s="537"/>
      <c r="U2" s="537"/>
      <c r="V2" s="537"/>
      <c r="W2" s="537"/>
      <c r="X2" s="537"/>
      <c r="Y2" s="537"/>
      <c r="Z2" s="537"/>
      <c r="AA2" s="537"/>
      <c r="AB2" s="11"/>
      <c r="AC2" s="537"/>
      <c r="AD2" s="537"/>
      <c r="AE2" s="537"/>
      <c r="AF2" s="537"/>
      <c r="AG2" s="537"/>
      <c r="AH2" s="537"/>
      <c r="AI2" s="537"/>
      <c r="AJ2" s="537"/>
      <c r="AK2" s="537"/>
      <c r="AL2" s="537"/>
      <c r="AM2" s="12"/>
      <c r="AN2" s="538"/>
      <c r="AO2" s="538"/>
      <c r="AP2" s="538"/>
      <c r="AQ2" s="538"/>
      <c r="AR2" s="538"/>
      <c r="AS2" s="538"/>
      <c r="AT2" s="538"/>
      <c r="AU2" s="538"/>
      <c r="AV2" s="538"/>
      <c r="AW2" s="538"/>
      <c r="AX2" s="13"/>
      <c r="AY2" s="539" t="s">
        <v>4</v>
      </c>
      <c r="AZ2" s="539"/>
      <c r="BA2" s="539"/>
      <c r="BB2" s="539"/>
      <c r="BC2" s="539"/>
      <c r="BD2" s="539"/>
      <c r="BE2" s="539"/>
      <c r="BF2" s="539"/>
      <c r="BG2" s="539"/>
      <c r="BH2" s="539"/>
      <c r="BI2" s="539"/>
      <c r="BJ2" s="539"/>
      <c r="BK2" s="8"/>
    </row>
    <row r="3" spans="1:63" ht="18.75">
      <c r="A3" s="526" t="s">
        <v>75</v>
      </c>
      <c r="B3" s="526"/>
      <c r="C3" s="526"/>
      <c r="D3" s="526"/>
      <c r="E3" s="526"/>
      <c r="F3" s="526"/>
      <c r="G3" s="526"/>
      <c r="H3" s="526"/>
      <c r="I3" s="526"/>
      <c r="J3" s="526"/>
      <c r="K3" s="526"/>
      <c r="L3" s="526"/>
      <c r="M3" s="526"/>
      <c r="N3" s="526"/>
      <c r="O3" s="526"/>
      <c r="P3" s="15"/>
      <c r="Q3" s="15"/>
      <c r="R3" s="532"/>
      <c r="S3" s="532"/>
      <c r="T3" s="532"/>
      <c r="U3" s="532"/>
      <c r="V3" s="532"/>
      <c r="W3" s="532"/>
      <c r="X3" s="532"/>
      <c r="Y3" s="532"/>
      <c r="Z3" s="532"/>
      <c r="AA3" s="532"/>
      <c r="AB3" s="14"/>
      <c r="AC3" s="526"/>
      <c r="AD3" s="526"/>
      <c r="AE3" s="526"/>
      <c r="AF3" s="526"/>
      <c r="AG3" s="526"/>
      <c r="AH3" s="526"/>
      <c r="AI3" s="526"/>
      <c r="AJ3" s="526"/>
      <c r="AK3" s="526"/>
      <c r="AL3" s="526"/>
      <c r="AM3" s="14"/>
      <c r="AN3" s="526"/>
      <c r="AO3" s="526"/>
      <c r="AP3" s="526"/>
      <c r="AQ3" s="526"/>
      <c r="AR3" s="526"/>
      <c r="AS3" s="526"/>
      <c r="AT3" s="526"/>
      <c r="AU3" s="526"/>
      <c r="AV3" s="526"/>
      <c r="AW3" s="526"/>
      <c r="AX3" s="6"/>
      <c r="AY3" s="6"/>
      <c r="AZ3" s="6"/>
      <c r="BA3" s="6"/>
      <c r="BB3" s="533" t="s">
        <v>6</v>
      </c>
      <c r="BC3" s="533"/>
      <c r="BD3" s="533"/>
      <c r="BE3" s="6" t="s">
        <v>7</v>
      </c>
      <c r="BF3" s="16"/>
      <c r="BG3" s="16"/>
      <c r="BH3" s="16"/>
      <c r="BI3" s="6"/>
      <c r="BJ3" s="6"/>
      <c r="BK3" s="8"/>
    </row>
    <row r="4" spans="1:63" ht="18.75">
      <c r="A4" s="526" t="s">
        <v>8</v>
      </c>
      <c r="B4" s="526"/>
      <c r="C4" s="526"/>
      <c r="D4" s="526"/>
      <c r="E4" s="526"/>
      <c r="F4" s="526"/>
      <c r="G4" s="526"/>
      <c r="H4" s="526"/>
      <c r="I4" s="526"/>
      <c r="J4" s="526"/>
      <c r="K4" s="526"/>
      <c r="L4" s="526"/>
      <c r="M4" s="526"/>
      <c r="N4" s="526"/>
      <c r="O4" s="526"/>
      <c r="P4" s="15"/>
      <c r="Q4" s="15"/>
      <c r="R4" s="526"/>
      <c r="S4" s="526"/>
      <c r="T4" s="526"/>
      <c r="U4" s="526"/>
      <c r="V4" s="526"/>
      <c r="W4" s="526"/>
      <c r="X4" s="526"/>
      <c r="Y4" s="526"/>
      <c r="Z4" s="526"/>
      <c r="AA4" s="526"/>
      <c r="AB4" s="6"/>
      <c r="AC4" s="526"/>
      <c r="AD4" s="526"/>
      <c r="AE4" s="526"/>
      <c r="AF4" s="526"/>
      <c r="AG4" s="526"/>
      <c r="AH4" s="526"/>
      <c r="AI4" s="526"/>
      <c r="AJ4" s="526"/>
      <c r="AK4" s="526"/>
      <c r="AL4" s="526"/>
      <c r="AM4" s="14"/>
      <c r="AN4" s="526"/>
      <c r="AO4" s="526"/>
      <c r="AP4" s="526"/>
      <c r="AQ4" s="526"/>
      <c r="AR4" s="526"/>
      <c r="AS4" s="526"/>
      <c r="AT4" s="526"/>
      <c r="AU4" s="526"/>
      <c r="AV4" s="526"/>
      <c r="AW4" s="526"/>
      <c r="AX4" s="6"/>
      <c r="AY4" s="6"/>
      <c r="AZ4" s="6"/>
      <c r="BA4" s="6"/>
      <c r="BB4" s="534" t="s">
        <v>9</v>
      </c>
      <c r="BC4" s="534"/>
      <c r="BD4" s="534"/>
      <c r="BE4" s="534"/>
      <c r="BF4" s="534"/>
      <c r="BG4" s="534"/>
      <c r="BH4" s="534"/>
      <c r="BI4" s="6"/>
      <c r="BJ4" s="6"/>
      <c r="BK4" s="8"/>
    </row>
    <row r="5" spans="1:63" ht="18.75">
      <c r="A5" s="6"/>
      <c r="B5" s="6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7"/>
      <c r="S5" s="17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18"/>
      <c r="BC5" s="19"/>
      <c r="BD5" s="19"/>
      <c r="BE5" s="19"/>
      <c r="BF5" s="19"/>
      <c r="BG5" s="19"/>
      <c r="BH5" s="19"/>
      <c r="BI5" s="6"/>
      <c r="BJ5" s="6"/>
      <c r="BK5" s="8"/>
    </row>
    <row r="6" spans="1:63" ht="15.7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20"/>
      <c r="S6" s="20"/>
      <c r="T6" s="525" t="s">
        <v>10</v>
      </c>
      <c r="U6" s="525"/>
      <c r="V6" s="525"/>
      <c r="W6" s="525"/>
      <c r="X6" s="525"/>
      <c r="Y6" s="525"/>
      <c r="Z6" s="525"/>
      <c r="AA6" s="525"/>
      <c r="AB6" s="525"/>
      <c r="AC6" s="525"/>
      <c r="AD6" s="525"/>
      <c r="AE6" s="525"/>
      <c r="AF6" s="525"/>
      <c r="AG6" s="525"/>
      <c r="AH6" s="525"/>
      <c r="AI6" s="525"/>
      <c r="AJ6" s="525"/>
      <c r="AK6" s="525"/>
      <c r="AL6" s="525"/>
      <c r="AM6" s="525"/>
      <c r="AN6" s="525"/>
      <c r="AO6" s="525"/>
      <c r="AP6" s="525"/>
      <c r="AQ6" s="525"/>
      <c r="AR6" s="525"/>
      <c r="AS6" s="525"/>
      <c r="AT6" s="525"/>
      <c r="AU6" s="525"/>
      <c r="AV6" s="525"/>
      <c r="AW6" s="525"/>
      <c r="AX6" s="525"/>
      <c r="AY6" s="525"/>
      <c r="AZ6" s="525"/>
      <c r="BA6" s="525"/>
      <c r="BB6" s="526" t="s">
        <v>11</v>
      </c>
      <c r="BC6" s="526"/>
      <c r="BD6" s="526"/>
      <c r="BE6" s="526"/>
      <c r="BF6" s="526"/>
      <c r="BG6" s="526"/>
      <c r="BH6" s="526"/>
      <c r="BI6" s="526"/>
      <c r="BJ6" s="526"/>
      <c r="BK6" s="8"/>
    </row>
    <row r="7" spans="1:63" ht="15.7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525" t="s">
        <v>12</v>
      </c>
      <c r="S7" s="525"/>
      <c r="T7" s="525"/>
      <c r="U7" s="525"/>
      <c r="V7" s="525"/>
      <c r="W7" s="525"/>
      <c r="X7" s="525"/>
      <c r="Y7" s="525"/>
      <c r="Z7" s="525"/>
      <c r="AA7" s="525"/>
      <c r="AB7" s="525"/>
      <c r="AC7" s="525"/>
      <c r="AD7" s="525"/>
      <c r="AE7" s="525"/>
      <c r="AF7" s="525"/>
      <c r="AG7" s="525"/>
      <c r="AH7" s="525"/>
      <c r="AI7" s="525"/>
      <c r="AJ7" s="525"/>
      <c r="AK7" s="525"/>
      <c r="AL7" s="525"/>
      <c r="AM7" s="525"/>
      <c r="AN7" s="525"/>
      <c r="AO7" s="525"/>
      <c r="AP7" s="525"/>
      <c r="AQ7" s="525"/>
      <c r="AR7" s="525"/>
      <c r="AS7" s="525"/>
      <c r="AT7" s="525"/>
      <c r="AU7" s="525"/>
      <c r="AV7" s="525"/>
      <c r="AW7" s="525"/>
      <c r="AX7" s="525"/>
      <c r="AY7" s="525"/>
      <c r="AZ7" s="525"/>
      <c r="BA7" s="525"/>
      <c r="BB7" s="526" t="s">
        <v>11</v>
      </c>
      <c r="BC7" s="526"/>
      <c r="BD7" s="526"/>
      <c r="BE7" s="526"/>
      <c r="BF7" s="526"/>
      <c r="BG7" s="526"/>
      <c r="BH7" s="526"/>
      <c r="BI7" s="526"/>
      <c r="BJ7" s="526"/>
      <c r="BK7" s="8"/>
    </row>
    <row r="8" spans="1:63" ht="27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20"/>
      <c r="S8" s="20"/>
      <c r="T8" s="531" t="s">
        <v>13</v>
      </c>
      <c r="U8" s="531"/>
      <c r="V8" s="531"/>
      <c r="W8" s="531"/>
      <c r="X8" s="531"/>
      <c r="Y8" s="531"/>
      <c r="Z8" s="531"/>
      <c r="AA8" s="531"/>
      <c r="AB8" s="531"/>
      <c r="AC8" s="531"/>
      <c r="AD8" s="531"/>
      <c r="AE8" s="531"/>
      <c r="AF8" s="531"/>
      <c r="AG8" s="531"/>
      <c r="AH8" s="531"/>
      <c r="AI8" s="531"/>
      <c r="AJ8" s="531"/>
      <c r="AK8" s="531"/>
      <c r="AL8" s="531"/>
      <c r="AM8" s="531"/>
      <c r="AN8" s="531"/>
      <c r="AO8" s="531"/>
      <c r="AP8" s="531"/>
      <c r="AQ8" s="531"/>
      <c r="AR8" s="531"/>
      <c r="AS8" s="531"/>
      <c r="AT8" s="531"/>
      <c r="AU8" s="531"/>
      <c r="AV8" s="531"/>
      <c r="AW8" s="531"/>
      <c r="AX8" s="531"/>
      <c r="AY8" s="531"/>
      <c r="AZ8" s="531"/>
      <c r="BA8" s="531"/>
      <c r="BB8" s="16" t="s">
        <v>11</v>
      </c>
      <c r="BC8" s="6"/>
      <c r="BD8" s="6"/>
      <c r="BE8" s="6"/>
      <c r="BF8" s="6"/>
      <c r="BG8" s="6"/>
      <c r="BH8" s="6"/>
      <c r="BI8" s="6"/>
      <c r="BJ8" s="6"/>
      <c r="BK8" s="8"/>
    </row>
    <row r="9" spans="1:63" ht="15.75">
      <c r="A9" s="6"/>
      <c r="B9" s="21"/>
      <c r="C9" s="6"/>
      <c r="D9" s="21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521" t="s">
        <v>14</v>
      </c>
      <c r="U9" s="521"/>
      <c r="V9" s="521"/>
      <c r="W9" s="521"/>
      <c r="X9" s="521"/>
      <c r="Y9" s="521"/>
      <c r="Z9" s="521"/>
      <c r="AA9" s="521"/>
      <c r="AB9" s="521"/>
      <c r="AC9" s="521"/>
      <c r="AD9" s="521"/>
      <c r="AE9" s="521"/>
      <c r="AF9" s="521"/>
      <c r="AG9" s="521"/>
      <c r="AH9" s="521"/>
      <c r="AI9" s="521"/>
      <c r="AJ9" s="521"/>
      <c r="AK9" s="521"/>
      <c r="AL9" s="521"/>
      <c r="AM9" s="521"/>
      <c r="AN9" s="521"/>
      <c r="AO9" s="521"/>
      <c r="AP9" s="521"/>
      <c r="AQ9" s="521"/>
      <c r="AR9" s="521"/>
      <c r="AS9" s="521"/>
      <c r="AT9" s="521"/>
      <c r="AU9" s="521"/>
      <c r="AV9" s="521"/>
      <c r="AW9" s="521"/>
      <c r="AX9" s="521"/>
      <c r="AY9" s="521"/>
      <c r="AZ9" s="521"/>
      <c r="BA9" s="21"/>
      <c r="BB9" s="16" t="s">
        <v>15</v>
      </c>
      <c r="BC9" s="6"/>
      <c r="BD9" s="6"/>
      <c r="BE9" s="6"/>
      <c r="BF9" s="6"/>
      <c r="BG9" s="6"/>
      <c r="BH9" s="6"/>
      <c r="BI9" s="6"/>
      <c r="BJ9" s="6"/>
      <c r="BK9" s="8"/>
    </row>
    <row r="10" spans="1:63" ht="15.75">
      <c r="A10" s="6"/>
      <c r="B10" s="21"/>
      <c r="C10" s="6"/>
      <c r="D10" s="21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521" t="s">
        <v>16</v>
      </c>
      <c r="U10" s="521"/>
      <c r="V10" s="521"/>
      <c r="W10" s="521"/>
      <c r="X10" s="521"/>
      <c r="Y10" s="521"/>
      <c r="Z10" s="521"/>
      <c r="AA10" s="521"/>
      <c r="AB10" s="521"/>
      <c r="AC10" s="521"/>
      <c r="AD10" s="521"/>
      <c r="AE10" s="521"/>
      <c r="AF10" s="521"/>
      <c r="AG10" s="521"/>
      <c r="AH10" s="521"/>
      <c r="AI10" s="521"/>
      <c r="AJ10" s="521"/>
      <c r="AK10" s="521"/>
      <c r="AL10" s="521"/>
      <c r="AM10" s="521"/>
      <c r="AN10" s="521"/>
      <c r="AO10" s="521"/>
      <c r="AP10" s="521"/>
      <c r="AQ10" s="521"/>
      <c r="AR10" s="521"/>
      <c r="AS10" s="521"/>
      <c r="AT10" s="521"/>
      <c r="AU10" s="521"/>
      <c r="AV10" s="521"/>
      <c r="AW10" s="521"/>
      <c r="AX10" s="521"/>
      <c r="AY10" s="521"/>
      <c r="AZ10" s="521"/>
      <c r="BA10" s="521"/>
      <c r="BB10" s="16"/>
      <c r="BC10" s="6"/>
      <c r="BD10" s="6"/>
      <c r="BE10" s="6"/>
      <c r="BF10" s="6"/>
      <c r="BG10" s="6"/>
      <c r="BH10" s="6"/>
      <c r="BI10" s="6"/>
      <c r="BJ10" s="6"/>
      <c r="BK10" s="8"/>
    </row>
    <row r="11" spans="1:63" ht="15.7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20"/>
      <c r="S11" s="20"/>
      <c r="T11" s="525" t="s">
        <v>76</v>
      </c>
      <c r="U11" s="525"/>
      <c r="V11" s="525"/>
      <c r="W11" s="525"/>
      <c r="X11" s="525"/>
      <c r="Y11" s="525"/>
      <c r="Z11" s="525"/>
      <c r="AA11" s="525"/>
      <c r="AB11" s="525"/>
      <c r="AC11" s="525"/>
      <c r="AD11" s="525"/>
      <c r="AE11" s="525"/>
      <c r="AF11" s="525"/>
      <c r="AG11" s="525"/>
      <c r="AH11" s="525"/>
      <c r="AI11" s="525"/>
      <c r="AJ11" s="525"/>
      <c r="AK11" s="525"/>
      <c r="AL11" s="525"/>
      <c r="AM11" s="525"/>
      <c r="AN11" s="525"/>
      <c r="AO11" s="525"/>
      <c r="AP11" s="525"/>
      <c r="AQ11" s="525"/>
      <c r="AR11" s="525"/>
      <c r="AS11" s="525"/>
      <c r="AT11" s="525"/>
      <c r="AU11" s="525"/>
      <c r="AV11" s="525"/>
      <c r="AW11" s="525"/>
      <c r="AX11" s="525"/>
      <c r="AY11" s="525"/>
      <c r="AZ11" s="525"/>
      <c r="BA11" s="525"/>
      <c r="BB11" s="16" t="s">
        <v>11</v>
      </c>
      <c r="BC11" s="6"/>
      <c r="BD11" s="6"/>
      <c r="BE11" s="6"/>
      <c r="BF11" s="6"/>
      <c r="BG11" s="6"/>
      <c r="BH11" s="6"/>
      <c r="BI11" s="6"/>
      <c r="BJ11" s="6"/>
      <c r="BK11" s="8"/>
    </row>
    <row r="12" spans="1:63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20"/>
      <c r="S12" s="20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16" t="s">
        <v>18</v>
      </c>
      <c r="BC12" s="6"/>
      <c r="BD12" s="6"/>
      <c r="BE12" s="6"/>
      <c r="BF12" s="6"/>
      <c r="BG12" s="6"/>
      <c r="BH12" s="6"/>
      <c r="BI12" s="6"/>
      <c r="BJ12" s="6"/>
      <c r="BK12" s="8"/>
    </row>
    <row r="13" spans="1:63" ht="15.75">
      <c r="A13" s="20"/>
      <c r="B13" s="20"/>
      <c r="C13" s="20"/>
      <c r="D13" s="20"/>
      <c r="E13" s="20"/>
      <c r="F13" s="20"/>
      <c r="G13" s="20"/>
      <c r="H13" s="20"/>
      <c r="I13" s="22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521" t="s">
        <v>19</v>
      </c>
      <c r="U13" s="521"/>
      <c r="V13" s="521"/>
      <c r="W13" s="521"/>
      <c r="X13" s="521"/>
      <c r="Y13" s="521"/>
      <c r="Z13" s="521"/>
      <c r="AA13" s="521"/>
      <c r="AB13" s="521"/>
      <c r="AC13" s="521"/>
      <c r="AD13" s="521"/>
      <c r="AE13" s="521"/>
      <c r="AF13" s="521"/>
      <c r="AG13" s="521"/>
      <c r="AH13" s="521"/>
      <c r="AI13" s="521"/>
      <c r="AJ13" s="521"/>
      <c r="AK13" s="521"/>
      <c r="AL13" s="521"/>
      <c r="AM13" s="521"/>
      <c r="AN13" s="521"/>
      <c r="AO13" s="521"/>
      <c r="AP13" s="521"/>
      <c r="AQ13" s="521"/>
      <c r="AR13" s="521"/>
      <c r="AS13" s="521"/>
      <c r="AT13" s="521"/>
      <c r="AU13" s="521"/>
      <c r="AV13" s="521"/>
      <c r="AW13" s="521"/>
      <c r="AX13" s="521"/>
      <c r="AY13" s="521"/>
      <c r="AZ13" s="521"/>
      <c r="BA13" s="521"/>
      <c r="BB13" s="526" t="s">
        <v>20</v>
      </c>
      <c r="BC13" s="526"/>
      <c r="BD13" s="526"/>
      <c r="BE13" s="526"/>
      <c r="BF13" s="526"/>
      <c r="BG13" s="526"/>
      <c r="BH13" s="526"/>
      <c r="BI13" s="526"/>
      <c r="BJ13" s="526"/>
      <c r="BK13" s="8"/>
    </row>
    <row r="14" spans="1:63" ht="15" customHeight="1">
      <c r="A14" s="530" t="s">
        <v>21</v>
      </c>
      <c r="B14" s="527" t="s">
        <v>22</v>
      </c>
      <c r="C14" s="527"/>
      <c r="D14" s="527"/>
      <c r="E14" s="527"/>
      <c r="F14" s="527" t="s">
        <v>23</v>
      </c>
      <c r="G14" s="527"/>
      <c r="H14" s="527"/>
      <c r="I14" s="527"/>
      <c r="J14" s="527"/>
      <c r="K14" s="527" t="s">
        <v>24</v>
      </c>
      <c r="L14" s="527"/>
      <c r="M14" s="527"/>
      <c r="N14" s="527"/>
      <c r="O14" s="527" t="s">
        <v>25</v>
      </c>
      <c r="P14" s="527"/>
      <c r="Q14" s="527"/>
      <c r="R14" s="527"/>
      <c r="S14" s="527" t="s">
        <v>26</v>
      </c>
      <c r="T14" s="527"/>
      <c r="U14" s="527"/>
      <c r="V14" s="527"/>
      <c r="W14" s="527"/>
      <c r="X14" s="527" t="s">
        <v>27</v>
      </c>
      <c r="Y14" s="527"/>
      <c r="Z14" s="527"/>
      <c r="AA14" s="527"/>
      <c r="AB14" s="527" t="s">
        <v>28</v>
      </c>
      <c r="AC14" s="527"/>
      <c r="AD14" s="527"/>
      <c r="AE14" s="527"/>
      <c r="AF14" s="527" t="s">
        <v>29</v>
      </c>
      <c r="AG14" s="527"/>
      <c r="AH14" s="527"/>
      <c r="AI14" s="527"/>
      <c r="AJ14" s="528" t="s">
        <v>30</v>
      </c>
      <c r="AK14" s="528"/>
      <c r="AL14" s="528"/>
      <c r="AM14" s="528"/>
      <c r="AN14" s="528"/>
      <c r="AO14" s="527" t="s">
        <v>31</v>
      </c>
      <c r="AP14" s="527"/>
      <c r="AQ14" s="527"/>
      <c r="AR14" s="527"/>
      <c r="AS14" s="528" t="s">
        <v>32</v>
      </c>
      <c r="AT14" s="528"/>
      <c r="AU14" s="528"/>
      <c r="AV14" s="528"/>
      <c r="AW14" s="528" t="s">
        <v>33</v>
      </c>
      <c r="AX14" s="528"/>
      <c r="AY14" s="528"/>
      <c r="AZ14" s="528"/>
      <c r="BA14" s="528"/>
      <c r="BB14" s="23" t="s">
        <v>34</v>
      </c>
      <c r="BC14" s="523" t="s">
        <v>77</v>
      </c>
      <c r="BD14" s="523" t="s">
        <v>78</v>
      </c>
      <c r="BE14" s="523" t="s">
        <v>79</v>
      </c>
      <c r="BF14" s="540" t="s">
        <v>80</v>
      </c>
      <c r="BG14" s="523" t="s">
        <v>81</v>
      </c>
      <c r="BH14" s="523" t="s">
        <v>40</v>
      </c>
      <c r="BI14" s="523" t="s">
        <v>41</v>
      </c>
      <c r="BJ14" s="523" t="s">
        <v>21</v>
      </c>
      <c r="BK14" s="8"/>
    </row>
    <row r="15" spans="1:63" ht="15">
      <c r="A15" s="530"/>
      <c r="B15" s="26">
        <v>2</v>
      </c>
      <c r="C15" s="26">
        <f>B16+1</f>
        <v>9</v>
      </c>
      <c r="D15" s="26">
        <f>C16+1</f>
        <v>16</v>
      </c>
      <c r="E15" s="26">
        <f>D16+1</f>
        <v>23</v>
      </c>
      <c r="F15" s="26">
        <v>30</v>
      </c>
      <c r="G15" s="26">
        <v>7</v>
      </c>
      <c r="H15" s="26">
        <f>G15+7</f>
        <v>14</v>
      </c>
      <c r="I15" s="26">
        <f>H15+7</f>
        <v>21</v>
      </c>
      <c r="J15" s="26">
        <v>28</v>
      </c>
      <c r="K15" s="26">
        <v>4</v>
      </c>
      <c r="L15" s="26">
        <v>11</v>
      </c>
      <c r="M15" s="26">
        <f>L15+7</f>
        <v>18</v>
      </c>
      <c r="N15" s="26">
        <f>M15+7</f>
        <v>25</v>
      </c>
      <c r="O15" s="26">
        <v>2</v>
      </c>
      <c r="P15" s="26">
        <f>O15+7</f>
        <v>9</v>
      </c>
      <c r="Q15" s="26">
        <f>P15+7</f>
        <v>16</v>
      </c>
      <c r="R15" s="26">
        <f>Q15+7</f>
        <v>23</v>
      </c>
      <c r="S15" s="26">
        <v>30</v>
      </c>
      <c r="T15" s="26">
        <v>6</v>
      </c>
      <c r="U15" s="26">
        <f>T16+1</f>
        <v>13</v>
      </c>
      <c r="V15" s="26">
        <f>U16+1</f>
        <v>20</v>
      </c>
      <c r="W15" s="26">
        <v>27</v>
      </c>
      <c r="X15" s="26">
        <v>3</v>
      </c>
      <c r="Y15" s="26">
        <f>X16+1</f>
        <v>10</v>
      </c>
      <c r="Z15" s="26">
        <f>Y16+1</f>
        <v>17</v>
      </c>
      <c r="AA15" s="26">
        <v>24</v>
      </c>
      <c r="AB15" s="26">
        <v>3</v>
      </c>
      <c r="AC15" s="26">
        <f>AB16+1</f>
        <v>10</v>
      </c>
      <c r="AD15" s="26">
        <f>AC16+1</f>
        <v>17</v>
      </c>
      <c r="AE15" s="26">
        <f>AD16+1</f>
        <v>24</v>
      </c>
      <c r="AF15" s="26">
        <v>31</v>
      </c>
      <c r="AG15" s="26">
        <v>7</v>
      </c>
      <c r="AH15" s="26">
        <f>AG16+1</f>
        <v>14</v>
      </c>
      <c r="AI15" s="26">
        <f>AH16+1</f>
        <v>21</v>
      </c>
      <c r="AJ15" s="26">
        <v>28</v>
      </c>
      <c r="AK15" s="26">
        <v>5</v>
      </c>
      <c r="AL15" s="26">
        <f>AK16+1</f>
        <v>12</v>
      </c>
      <c r="AM15" s="26">
        <f>AL16+1</f>
        <v>19</v>
      </c>
      <c r="AN15" s="26">
        <f>AM16+1</f>
        <v>26</v>
      </c>
      <c r="AO15" s="26">
        <f>AN17+1</f>
        <v>17</v>
      </c>
      <c r="AP15" s="26">
        <f>AO16+1</f>
        <v>9</v>
      </c>
      <c r="AQ15" s="26">
        <f>AP16+1</f>
        <v>16</v>
      </c>
      <c r="AR15" s="26">
        <f>AQ16+1</f>
        <v>23</v>
      </c>
      <c r="AS15" s="26">
        <v>30</v>
      </c>
      <c r="AT15" s="26">
        <f>AS16+1</f>
        <v>7</v>
      </c>
      <c r="AU15" s="26">
        <f>AT16+1</f>
        <v>14</v>
      </c>
      <c r="AV15" s="26">
        <f>AU16+1</f>
        <v>21</v>
      </c>
      <c r="AW15" s="26">
        <f>AV16+1</f>
        <v>28</v>
      </c>
      <c r="AX15" s="26">
        <v>4</v>
      </c>
      <c r="AY15" s="26">
        <f>AX16+1</f>
        <v>11</v>
      </c>
      <c r="AZ15" s="26">
        <v>18</v>
      </c>
      <c r="BA15" s="26">
        <v>25</v>
      </c>
      <c r="BB15" s="27" t="s">
        <v>42</v>
      </c>
      <c r="BC15" s="523"/>
      <c r="BD15" s="523"/>
      <c r="BE15" s="523"/>
      <c r="BF15" s="540"/>
      <c r="BG15" s="523"/>
      <c r="BH15" s="523"/>
      <c r="BI15" s="523"/>
      <c r="BJ15" s="523"/>
      <c r="BK15" s="8"/>
    </row>
    <row r="16" spans="1:63" ht="15">
      <c r="A16" s="530"/>
      <c r="B16" s="26">
        <v>8</v>
      </c>
      <c r="C16" s="26">
        <f>C15+6</f>
        <v>15</v>
      </c>
      <c r="D16" s="26">
        <f>D15+6</f>
        <v>22</v>
      </c>
      <c r="E16" s="26">
        <f>E15+6</f>
        <v>29</v>
      </c>
      <c r="F16" s="26">
        <v>6</v>
      </c>
      <c r="G16" s="26">
        <f>G15+6</f>
        <v>13</v>
      </c>
      <c r="H16" s="26">
        <f>H15+6</f>
        <v>20</v>
      </c>
      <c r="I16" s="26">
        <f>I15+6</f>
        <v>27</v>
      </c>
      <c r="J16" s="26">
        <v>3</v>
      </c>
      <c r="K16" s="26">
        <f>K15+6</f>
        <v>10</v>
      </c>
      <c r="L16" s="26">
        <f>L15+6</f>
        <v>17</v>
      </c>
      <c r="M16" s="26">
        <f>M15+6</f>
        <v>24</v>
      </c>
      <c r="N16" s="26">
        <v>1</v>
      </c>
      <c r="O16" s="26">
        <f>O15+6</f>
        <v>8</v>
      </c>
      <c r="P16" s="26">
        <f>P15+6</f>
        <v>15</v>
      </c>
      <c r="Q16" s="26">
        <f>Q15+6</f>
        <v>22</v>
      </c>
      <c r="R16" s="26">
        <f>R15+6</f>
        <v>29</v>
      </c>
      <c r="S16" s="26">
        <v>5</v>
      </c>
      <c r="T16" s="26">
        <f>T15+6</f>
        <v>12</v>
      </c>
      <c r="U16" s="26">
        <f>U15+6</f>
        <v>19</v>
      </c>
      <c r="V16" s="26">
        <f>V15+6</f>
        <v>26</v>
      </c>
      <c r="W16" s="26">
        <v>2</v>
      </c>
      <c r="X16" s="26">
        <f>X15+6</f>
        <v>9</v>
      </c>
      <c r="Y16" s="26">
        <f>Y15+6</f>
        <v>16</v>
      </c>
      <c r="Z16" s="26">
        <f>Z15+6</f>
        <v>23</v>
      </c>
      <c r="AA16" s="26">
        <v>2</v>
      </c>
      <c r="AB16" s="26">
        <f>AB15+6</f>
        <v>9</v>
      </c>
      <c r="AC16" s="26">
        <f>AC15+6</f>
        <v>16</v>
      </c>
      <c r="AD16" s="26">
        <f>AD15+6</f>
        <v>23</v>
      </c>
      <c r="AE16" s="26">
        <v>30</v>
      </c>
      <c r="AF16" s="26">
        <v>6</v>
      </c>
      <c r="AG16" s="26">
        <f>AG15+6</f>
        <v>13</v>
      </c>
      <c r="AH16" s="26">
        <f>AH15+6</f>
        <v>20</v>
      </c>
      <c r="AI16" s="26">
        <f>AI15+6</f>
        <v>27</v>
      </c>
      <c r="AJ16" s="26">
        <v>4</v>
      </c>
      <c r="AK16" s="26">
        <f>AK15+6</f>
        <v>11</v>
      </c>
      <c r="AL16" s="26">
        <f>AL15+6</f>
        <v>18</v>
      </c>
      <c r="AM16" s="26">
        <f>AM15+6</f>
        <v>25</v>
      </c>
      <c r="AN16" s="26">
        <v>1</v>
      </c>
      <c r="AO16" s="26">
        <v>8</v>
      </c>
      <c r="AP16" s="26">
        <f>AP15+6</f>
        <v>15</v>
      </c>
      <c r="AQ16" s="26">
        <f>AQ15+6</f>
        <v>22</v>
      </c>
      <c r="AR16" s="26">
        <v>29</v>
      </c>
      <c r="AS16" s="26">
        <v>6</v>
      </c>
      <c r="AT16" s="26">
        <f>AT15+6</f>
        <v>13</v>
      </c>
      <c r="AU16" s="26">
        <f>AU15+6</f>
        <v>20</v>
      </c>
      <c r="AV16" s="26">
        <f>AV15+6</f>
        <v>27</v>
      </c>
      <c r="AW16" s="26">
        <v>3</v>
      </c>
      <c r="AX16" s="26">
        <f>AX15+6</f>
        <v>10</v>
      </c>
      <c r="AY16" s="26">
        <f>AY15+6</f>
        <v>17</v>
      </c>
      <c r="AZ16" s="26">
        <f>AZ15+6</f>
        <v>24</v>
      </c>
      <c r="BA16" s="26">
        <f>BA15+6</f>
        <v>31</v>
      </c>
      <c r="BB16" s="27" t="s">
        <v>55</v>
      </c>
      <c r="BC16" s="523"/>
      <c r="BD16" s="523"/>
      <c r="BE16" s="523"/>
      <c r="BF16" s="540"/>
      <c r="BG16" s="523"/>
      <c r="BH16" s="523"/>
      <c r="BI16" s="523"/>
      <c r="BJ16" s="523"/>
      <c r="BK16" s="8"/>
    </row>
    <row r="17" spans="1:63" ht="15" customHeight="1">
      <c r="A17" s="530"/>
      <c r="B17" s="72">
        <v>1</v>
      </c>
      <c r="C17" s="72">
        <f t="shared" ref="C17:S17" si="0">B17+1</f>
        <v>2</v>
      </c>
      <c r="D17" s="72">
        <f t="shared" si="0"/>
        <v>3</v>
      </c>
      <c r="E17" s="72">
        <f t="shared" si="0"/>
        <v>4</v>
      </c>
      <c r="F17" s="72">
        <f t="shared" si="0"/>
        <v>5</v>
      </c>
      <c r="G17" s="72">
        <f t="shared" si="0"/>
        <v>6</v>
      </c>
      <c r="H17" s="72">
        <f t="shared" si="0"/>
        <v>7</v>
      </c>
      <c r="I17" s="72">
        <f t="shared" si="0"/>
        <v>8</v>
      </c>
      <c r="J17" s="72">
        <f t="shared" si="0"/>
        <v>9</v>
      </c>
      <c r="K17" s="72">
        <f t="shared" si="0"/>
        <v>10</v>
      </c>
      <c r="L17" s="72">
        <f t="shared" si="0"/>
        <v>11</v>
      </c>
      <c r="M17" s="72">
        <f t="shared" si="0"/>
        <v>12</v>
      </c>
      <c r="N17" s="72">
        <f t="shared" si="0"/>
        <v>13</v>
      </c>
      <c r="O17" s="72">
        <f t="shared" si="0"/>
        <v>14</v>
      </c>
      <c r="P17" s="72">
        <f t="shared" si="0"/>
        <v>15</v>
      </c>
      <c r="Q17" s="72">
        <f t="shared" si="0"/>
        <v>16</v>
      </c>
      <c r="R17" s="72">
        <f t="shared" si="0"/>
        <v>17</v>
      </c>
      <c r="S17" s="72">
        <f t="shared" si="0"/>
        <v>18</v>
      </c>
      <c r="T17" s="73">
        <v>1</v>
      </c>
      <c r="U17" s="73">
        <f>T17+1</f>
        <v>2</v>
      </c>
      <c r="V17" s="73">
        <f>U17+1</f>
        <v>3</v>
      </c>
      <c r="W17" s="73">
        <f>V17+1</f>
        <v>4</v>
      </c>
      <c r="X17" s="73">
        <f>W17+1</f>
        <v>5</v>
      </c>
      <c r="Y17" s="73">
        <v>1</v>
      </c>
      <c r="Z17" s="73">
        <f t="shared" ref="Z17:AO17" si="1">Y17+1</f>
        <v>2</v>
      </c>
      <c r="AA17" s="73">
        <f t="shared" si="1"/>
        <v>3</v>
      </c>
      <c r="AB17" s="73">
        <f t="shared" si="1"/>
        <v>4</v>
      </c>
      <c r="AC17" s="73">
        <f t="shared" si="1"/>
        <v>5</v>
      </c>
      <c r="AD17" s="73">
        <f t="shared" si="1"/>
        <v>6</v>
      </c>
      <c r="AE17" s="73">
        <f t="shared" si="1"/>
        <v>7</v>
      </c>
      <c r="AF17" s="73">
        <f t="shared" si="1"/>
        <v>8</v>
      </c>
      <c r="AG17" s="73">
        <f t="shared" si="1"/>
        <v>9</v>
      </c>
      <c r="AH17" s="73">
        <f t="shared" si="1"/>
        <v>10</v>
      </c>
      <c r="AI17" s="73">
        <f t="shared" si="1"/>
        <v>11</v>
      </c>
      <c r="AJ17" s="73">
        <f t="shared" si="1"/>
        <v>12</v>
      </c>
      <c r="AK17" s="73">
        <f t="shared" si="1"/>
        <v>13</v>
      </c>
      <c r="AL17" s="73">
        <f t="shared" si="1"/>
        <v>14</v>
      </c>
      <c r="AM17" s="73">
        <f t="shared" si="1"/>
        <v>15</v>
      </c>
      <c r="AN17" s="73">
        <f t="shared" si="1"/>
        <v>16</v>
      </c>
      <c r="AO17" s="73">
        <f t="shared" si="1"/>
        <v>17</v>
      </c>
      <c r="AP17" s="73">
        <v>1</v>
      </c>
      <c r="AQ17" s="73">
        <f t="shared" ref="AQ17:BA17" si="2">AP17+1</f>
        <v>2</v>
      </c>
      <c r="AR17" s="73">
        <f t="shared" si="2"/>
        <v>3</v>
      </c>
      <c r="AS17" s="73">
        <f t="shared" si="2"/>
        <v>4</v>
      </c>
      <c r="AT17" s="73">
        <f t="shared" si="2"/>
        <v>5</v>
      </c>
      <c r="AU17" s="73">
        <f t="shared" si="2"/>
        <v>6</v>
      </c>
      <c r="AV17" s="73">
        <f t="shared" si="2"/>
        <v>7</v>
      </c>
      <c r="AW17" s="73">
        <f t="shared" si="2"/>
        <v>8</v>
      </c>
      <c r="AX17" s="73">
        <f t="shared" si="2"/>
        <v>9</v>
      </c>
      <c r="AY17" s="73">
        <f t="shared" si="2"/>
        <v>10</v>
      </c>
      <c r="AZ17" s="73">
        <f t="shared" si="2"/>
        <v>11</v>
      </c>
      <c r="BA17" s="73">
        <f t="shared" si="2"/>
        <v>12</v>
      </c>
      <c r="BB17" s="30" t="s">
        <v>57</v>
      </c>
      <c r="BC17" s="523"/>
      <c r="BD17" s="523"/>
      <c r="BE17" s="523"/>
      <c r="BF17" s="540"/>
      <c r="BG17" s="523"/>
      <c r="BH17" s="523"/>
      <c r="BI17" s="523"/>
      <c r="BJ17" s="523"/>
      <c r="BK17" s="8"/>
    </row>
    <row r="18" spans="1:63" ht="18.75">
      <c r="A18" s="33" t="s">
        <v>49</v>
      </c>
      <c r="B18" s="34"/>
      <c r="C18" s="34"/>
      <c r="D18" s="34"/>
      <c r="E18" s="34"/>
      <c r="F18" s="34"/>
      <c r="G18" s="34"/>
      <c r="H18" s="34"/>
      <c r="I18" s="35">
        <v>14</v>
      </c>
      <c r="J18" s="36"/>
      <c r="K18" s="34"/>
      <c r="L18" s="34"/>
      <c r="M18" s="34"/>
      <c r="N18" s="34"/>
      <c r="O18" s="34"/>
      <c r="P18" s="37" t="s">
        <v>59</v>
      </c>
      <c r="Q18" s="37" t="s">
        <v>59</v>
      </c>
      <c r="R18" s="37" t="s">
        <v>59</v>
      </c>
      <c r="S18" s="38" t="s">
        <v>58</v>
      </c>
      <c r="T18" s="38" t="s">
        <v>58</v>
      </c>
      <c r="U18" s="38"/>
      <c r="V18" s="37"/>
      <c r="W18" s="38"/>
      <c r="X18" s="35">
        <v>8</v>
      </c>
      <c r="Y18" s="34"/>
      <c r="Z18" s="34"/>
      <c r="AA18" s="34"/>
      <c r="AB18" s="34"/>
      <c r="AC18" s="37" t="s">
        <v>59</v>
      </c>
      <c r="AD18" s="38" t="s">
        <v>58</v>
      </c>
      <c r="AE18" s="34"/>
      <c r="AF18" s="39"/>
      <c r="AG18" s="34"/>
      <c r="AH18" s="34"/>
      <c r="AI18" s="34"/>
      <c r="AJ18" s="39">
        <v>12</v>
      </c>
      <c r="AK18" s="34"/>
      <c r="AL18" s="34"/>
      <c r="AM18" s="34"/>
      <c r="AN18" s="34"/>
      <c r="AO18" s="40"/>
      <c r="AP18" s="40"/>
      <c r="AQ18" s="40" t="s">
        <v>59</v>
      </c>
      <c r="AR18" s="40" t="s">
        <v>59</v>
      </c>
      <c r="AS18" s="24" t="s">
        <v>60</v>
      </c>
      <c r="AT18" s="24" t="s">
        <v>60</v>
      </c>
      <c r="AU18" s="24" t="s">
        <v>60</v>
      </c>
      <c r="AV18" s="24" t="s">
        <v>60</v>
      </c>
      <c r="AW18" s="41" t="s">
        <v>58</v>
      </c>
      <c r="AX18" s="41" t="s">
        <v>58</v>
      </c>
      <c r="AY18" s="41" t="s">
        <v>58</v>
      </c>
      <c r="AZ18" s="41" t="s">
        <v>58</v>
      </c>
      <c r="BA18" s="41" t="s">
        <v>58</v>
      </c>
      <c r="BB18" s="36">
        <v>34</v>
      </c>
      <c r="BC18" s="36">
        <v>6</v>
      </c>
      <c r="BD18" s="36">
        <v>4</v>
      </c>
      <c r="BE18" s="42"/>
      <c r="BF18" s="42"/>
      <c r="BG18" s="42"/>
      <c r="BH18" s="36">
        <v>8</v>
      </c>
      <c r="BI18" s="36">
        <f>SUM(BB18:BH18)</f>
        <v>52</v>
      </c>
      <c r="BJ18" s="43" t="s">
        <v>49</v>
      </c>
      <c r="BK18" s="8"/>
    </row>
    <row r="19" spans="1:63" ht="18.75">
      <c r="A19" s="44" t="s">
        <v>61</v>
      </c>
      <c r="B19" s="45"/>
      <c r="C19" s="45"/>
      <c r="D19" s="45"/>
      <c r="E19" s="45"/>
      <c r="F19" s="45"/>
      <c r="G19" s="45"/>
      <c r="H19" s="45"/>
      <c r="I19" s="46">
        <v>14</v>
      </c>
      <c r="J19" s="47"/>
      <c r="K19" s="45"/>
      <c r="L19" s="45"/>
      <c r="M19" s="45"/>
      <c r="N19" s="45"/>
      <c r="O19" s="45"/>
      <c r="P19" s="48" t="s">
        <v>59</v>
      </c>
      <c r="Q19" s="48" t="s">
        <v>59</v>
      </c>
      <c r="R19" s="48" t="s">
        <v>59</v>
      </c>
      <c r="S19" s="49" t="s">
        <v>58</v>
      </c>
      <c r="T19" s="49" t="s">
        <v>58</v>
      </c>
      <c r="U19" s="49"/>
      <c r="V19" s="48"/>
      <c r="W19" s="49"/>
      <c r="X19" s="46">
        <v>8</v>
      </c>
      <c r="Y19" s="45"/>
      <c r="Z19" s="45"/>
      <c r="AA19" s="45"/>
      <c r="AB19" s="45" t="s">
        <v>0</v>
      </c>
      <c r="AC19" s="48" t="s">
        <v>59</v>
      </c>
      <c r="AD19" s="49" t="s">
        <v>58</v>
      </c>
      <c r="AE19" s="45"/>
      <c r="AF19" s="50"/>
      <c r="AG19" s="45"/>
      <c r="AH19" s="45"/>
      <c r="AI19" s="45"/>
      <c r="AJ19" s="50">
        <v>12</v>
      </c>
      <c r="AK19" s="45"/>
      <c r="AL19" s="45"/>
      <c r="AM19" s="45"/>
      <c r="AN19" s="45"/>
      <c r="AO19" s="51"/>
      <c r="AP19" s="51"/>
      <c r="AQ19" s="51" t="s">
        <v>59</v>
      </c>
      <c r="AR19" s="51" t="s">
        <v>59</v>
      </c>
      <c r="AS19" s="26" t="s">
        <v>60</v>
      </c>
      <c r="AT19" s="26" t="s">
        <v>60</v>
      </c>
      <c r="AU19" s="26" t="s">
        <v>60</v>
      </c>
      <c r="AV19" s="26" t="s">
        <v>60</v>
      </c>
      <c r="AW19" s="52" t="s">
        <v>58</v>
      </c>
      <c r="AX19" s="52" t="s">
        <v>58</v>
      </c>
      <c r="AY19" s="52" t="s">
        <v>58</v>
      </c>
      <c r="AZ19" s="52" t="s">
        <v>58</v>
      </c>
      <c r="BA19" s="52" t="s">
        <v>58</v>
      </c>
      <c r="BB19" s="47">
        <v>34</v>
      </c>
      <c r="BC19" s="47">
        <v>6</v>
      </c>
      <c r="BD19" s="47">
        <v>4</v>
      </c>
      <c r="BE19" s="53"/>
      <c r="BF19" s="53"/>
      <c r="BG19" s="53"/>
      <c r="BH19" s="47">
        <v>8</v>
      </c>
      <c r="BI19" s="47">
        <f>SUM(BB19:BH19)</f>
        <v>52</v>
      </c>
      <c r="BJ19" s="54" t="s">
        <v>61</v>
      </c>
      <c r="BK19" s="8"/>
    </row>
    <row r="20" spans="1:63" ht="18.75">
      <c r="A20" s="44" t="s">
        <v>51</v>
      </c>
      <c r="B20" s="45"/>
      <c r="C20" s="45"/>
      <c r="D20" s="45"/>
      <c r="E20" s="45"/>
      <c r="F20" s="45"/>
      <c r="G20" s="45"/>
      <c r="H20" s="45"/>
      <c r="I20" s="46">
        <v>14</v>
      </c>
      <c r="J20" s="47"/>
      <c r="K20" s="45"/>
      <c r="L20" s="45"/>
      <c r="M20" s="45"/>
      <c r="N20" s="45"/>
      <c r="O20" s="45"/>
      <c r="P20" s="48" t="s">
        <v>59</v>
      </c>
      <c r="Q20" s="48" t="s">
        <v>59</v>
      </c>
      <c r="R20" s="48" t="s">
        <v>59</v>
      </c>
      <c r="S20" s="49" t="s">
        <v>58</v>
      </c>
      <c r="T20" s="49" t="s">
        <v>58</v>
      </c>
      <c r="U20" s="49"/>
      <c r="V20" s="48"/>
      <c r="W20" s="49"/>
      <c r="X20" s="46">
        <v>8</v>
      </c>
      <c r="Y20" s="45"/>
      <c r="Z20" s="45"/>
      <c r="AA20" s="45"/>
      <c r="AB20" s="45"/>
      <c r="AC20" s="48" t="s">
        <v>59</v>
      </c>
      <c r="AD20" s="49" t="s">
        <v>58</v>
      </c>
      <c r="AE20" s="45"/>
      <c r="AF20" s="50"/>
      <c r="AG20" s="45"/>
      <c r="AH20" s="45"/>
      <c r="AI20" s="45"/>
      <c r="AJ20" s="50">
        <v>12</v>
      </c>
      <c r="AK20" s="45"/>
      <c r="AL20" s="45"/>
      <c r="AM20" s="45"/>
      <c r="AN20" s="45"/>
      <c r="AO20" s="51"/>
      <c r="AP20" s="51"/>
      <c r="AQ20" s="51" t="s">
        <v>59</v>
      </c>
      <c r="AR20" s="51" t="s">
        <v>59</v>
      </c>
      <c r="AS20" s="26" t="s">
        <v>62</v>
      </c>
      <c r="AT20" s="26" t="s">
        <v>62</v>
      </c>
      <c r="AU20" s="26" t="s">
        <v>62</v>
      </c>
      <c r="AV20" s="26" t="s">
        <v>62</v>
      </c>
      <c r="AW20" s="52" t="s">
        <v>58</v>
      </c>
      <c r="AX20" s="52" t="s">
        <v>58</v>
      </c>
      <c r="AY20" s="52" t="s">
        <v>58</v>
      </c>
      <c r="AZ20" s="52" t="s">
        <v>58</v>
      </c>
      <c r="BA20" s="52" t="s">
        <v>58</v>
      </c>
      <c r="BB20" s="47">
        <v>34</v>
      </c>
      <c r="BC20" s="47">
        <v>6</v>
      </c>
      <c r="BD20" s="53"/>
      <c r="BE20" s="47">
        <v>4</v>
      </c>
      <c r="BF20" s="53"/>
      <c r="BG20" s="53"/>
      <c r="BH20" s="47">
        <v>8</v>
      </c>
      <c r="BI20" s="47">
        <f>SUM(BB20:BH20)</f>
        <v>52</v>
      </c>
      <c r="BJ20" s="54" t="s">
        <v>51</v>
      </c>
      <c r="BK20" s="8"/>
    </row>
    <row r="21" spans="1:63" ht="18.75">
      <c r="A21" s="44" t="s">
        <v>63</v>
      </c>
      <c r="B21" s="45"/>
      <c r="C21" s="45"/>
      <c r="D21" s="45"/>
      <c r="E21" s="45"/>
      <c r="F21" s="45"/>
      <c r="G21" s="45"/>
      <c r="H21" s="45"/>
      <c r="I21" s="46">
        <v>14</v>
      </c>
      <c r="J21" s="47"/>
      <c r="K21" s="45"/>
      <c r="L21" s="45"/>
      <c r="M21" s="45"/>
      <c r="N21" s="45"/>
      <c r="O21" s="45"/>
      <c r="P21" s="48" t="s">
        <v>59</v>
      </c>
      <c r="Q21" s="48" t="s">
        <v>59</v>
      </c>
      <c r="R21" s="48" t="s">
        <v>59</v>
      </c>
      <c r="S21" s="49" t="s">
        <v>58</v>
      </c>
      <c r="T21" s="49" t="s">
        <v>58</v>
      </c>
      <c r="U21" s="49"/>
      <c r="V21" s="48"/>
      <c r="W21" s="49"/>
      <c r="X21" s="46">
        <v>8</v>
      </c>
      <c r="Y21" s="45"/>
      <c r="Z21" s="45"/>
      <c r="AA21" s="45"/>
      <c r="AB21" s="45"/>
      <c r="AC21" s="48" t="s">
        <v>59</v>
      </c>
      <c r="AD21" s="49" t="s">
        <v>58</v>
      </c>
      <c r="AE21" s="45"/>
      <c r="AF21" s="50"/>
      <c r="AG21" s="45"/>
      <c r="AH21" s="45"/>
      <c r="AI21" s="45"/>
      <c r="AJ21" s="50">
        <v>11</v>
      </c>
      <c r="AK21" s="45"/>
      <c r="AL21" s="45"/>
      <c r="AM21" s="45"/>
      <c r="AN21" s="51"/>
      <c r="AO21" s="51"/>
      <c r="AP21" s="51" t="s">
        <v>59</v>
      </c>
      <c r="AQ21" s="51" t="s">
        <v>59</v>
      </c>
      <c r="AR21" s="26" t="s">
        <v>62</v>
      </c>
      <c r="AS21" s="26" t="s">
        <v>62</v>
      </c>
      <c r="AT21" s="26" t="s">
        <v>62</v>
      </c>
      <c r="AU21" s="26" t="s">
        <v>62</v>
      </c>
      <c r="AV21" s="26" t="s">
        <v>64</v>
      </c>
      <c r="AW21" s="52" t="s">
        <v>58</v>
      </c>
      <c r="AX21" s="52" t="s">
        <v>58</v>
      </c>
      <c r="AY21" s="52" t="s">
        <v>58</v>
      </c>
      <c r="AZ21" s="52" t="s">
        <v>58</v>
      </c>
      <c r="BA21" s="52" t="s">
        <v>58</v>
      </c>
      <c r="BB21" s="47">
        <v>33</v>
      </c>
      <c r="BC21" s="47">
        <v>6</v>
      </c>
      <c r="BD21" s="53"/>
      <c r="BE21" s="47">
        <v>4</v>
      </c>
      <c r="BF21" s="53"/>
      <c r="BG21" s="47">
        <v>1</v>
      </c>
      <c r="BH21" s="47">
        <v>8</v>
      </c>
      <c r="BI21" s="47">
        <f>SUM(BB21:BH21)</f>
        <v>52</v>
      </c>
      <c r="BJ21" s="54" t="s">
        <v>63</v>
      </c>
      <c r="BK21" s="8"/>
    </row>
    <row r="22" spans="1:63" ht="18.75">
      <c r="A22" s="44" t="s">
        <v>52</v>
      </c>
      <c r="B22" s="55">
        <v>1</v>
      </c>
      <c r="C22" s="55">
        <f t="shared" ref="C22:O22" si="3">B22+1</f>
        <v>2</v>
      </c>
      <c r="D22" s="55">
        <f t="shared" si="3"/>
        <v>3</v>
      </c>
      <c r="E22" s="55">
        <f t="shared" si="3"/>
        <v>4</v>
      </c>
      <c r="F22" s="55">
        <f t="shared" si="3"/>
        <v>5</v>
      </c>
      <c r="G22" s="55">
        <f t="shared" si="3"/>
        <v>6</v>
      </c>
      <c r="H22" s="55">
        <f t="shared" si="3"/>
        <v>7</v>
      </c>
      <c r="I22" s="55">
        <f t="shared" si="3"/>
        <v>8</v>
      </c>
      <c r="J22" s="55">
        <f t="shared" si="3"/>
        <v>9</v>
      </c>
      <c r="K22" s="55">
        <f t="shared" si="3"/>
        <v>10</v>
      </c>
      <c r="L22" s="55">
        <f t="shared" si="3"/>
        <v>11</v>
      </c>
      <c r="M22" s="55">
        <f t="shared" si="3"/>
        <v>12</v>
      </c>
      <c r="N22" s="55">
        <f t="shared" si="3"/>
        <v>13</v>
      </c>
      <c r="O22" s="55">
        <f t="shared" si="3"/>
        <v>14</v>
      </c>
      <c r="P22" s="55">
        <v>1</v>
      </c>
      <c r="Q22" s="55">
        <f>P22+1</f>
        <v>2</v>
      </c>
      <c r="R22" s="55">
        <f>Q22+1</f>
        <v>3</v>
      </c>
      <c r="S22" s="55">
        <v>1</v>
      </c>
      <c r="T22" s="55">
        <f>S22+1</f>
        <v>2</v>
      </c>
      <c r="U22" s="55">
        <v>1</v>
      </c>
      <c r="V22" s="55">
        <f t="shared" ref="V22:AB22" si="4">U22+1</f>
        <v>2</v>
      </c>
      <c r="W22" s="55">
        <f t="shared" si="4"/>
        <v>3</v>
      </c>
      <c r="X22" s="55">
        <f t="shared" si="4"/>
        <v>4</v>
      </c>
      <c r="Y22" s="55">
        <f t="shared" si="4"/>
        <v>5</v>
      </c>
      <c r="Z22" s="55">
        <f t="shared" si="4"/>
        <v>6</v>
      </c>
      <c r="AA22" s="55">
        <f t="shared" si="4"/>
        <v>7</v>
      </c>
      <c r="AB22" s="55">
        <f t="shared" si="4"/>
        <v>8</v>
      </c>
      <c r="AC22" s="55">
        <v>1</v>
      </c>
      <c r="AD22" s="55">
        <v>1</v>
      </c>
      <c r="AE22" s="55">
        <v>1</v>
      </c>
      <c r="AF22" s="55">
        <f t="shared" ref="AF22:AO22" si="5">AE22+1</f>
        <v>2</v>
      </c>
      <c r="AG22" s="55">
        <f t="shared" si="5"/>
        <v>3</v>
      </c>
      <c r="AH22" s="55">
        <f t="shared" si="5"/>
        <v>4</v>
      </c>
      <c r="AI22" s="55">
        <f t="shared" si="5"/>
        <v>5</v>
      </c>
      <c r="AJ22" s="55">
        <f t="shared" si="5"/>
        <v>6</v>
      </c>
      <c r="AK22" s="55">
        <f t="shared" si="5"/>
        <v>7</v>
      </c>
      <c r="AL22" s="55">
        <f t="shared" si="5"/>
        <v>8</v>
      </c>
      <c r="AM22" s="55">
        <f t="shared" si="5"/>
        <v>9</v>
      </c>
      <c r="AN22" s="55">
        <f t="shared" si="5"/>
        <v>10</v>
      </c>
      <c r="AO22" s="55">
        <f t="shared" si="5"/>
        <v>11</v>
      </c>
      <c r="AP22" s="55">
        <v>1</v>
      </c>
      <c r="AQ22" s="55">
        <v>2</v>
      </c>
      <c r="AR22" s="55">
        <v>1</v>
      </c>
      <c r="AS22" s="55">
        <f>AR22+1</f>
        <v>2</v>
      </c>
      <c r="AT22" s="55">
        <f>AS22+1</f>
        <v>3</v>
      </c>
      <c r="AU22" s="55">
        <f>AT22+1</f>
        <v>4</v>
      </c>
      <c r="AV22" s="55">
        <v>1</v>
      </c>
      <c r="AW22" s="55">
        <v>1</v>
      </c>
      <c r="AX22" s="55">
        <f>AW22+1</f>
        <v>2</v>
      </c>
      <c r="AY22" s="55">
        <f>AX22+1</f>
        <v>3</v>
      </c>
      <c r="AZ22" s="55">
        <f>AY22+1</f>
        <v>4</v>
      </c>
      <c r="BA22" s="55">
        <f>AZ22+1</f>
        <v>5</v>
      </c>
      <c r="BB22" s="47"/>
      <c r="BC22" s="47"/>
      <c r="BD22" s="47"/>
      <c r="BE22" s="47"/>
      <c r="BF22" s="47"/>
      <c r="BG22" s="47"/>
      <c r="BH22" s="47"/>
      <c r="BI22" s="47"/>
      <c r="BJ22" s="54" t="s">
        <v>52</v>
      </c>
      <c r="BK22" s="8"/>
    </row>
    <row r="23" spans="1:63" ht="18.75">
      <c r="A23" s="56" t="s">
        <v>53</v>
      </c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8"/>
      <c r="T23" s="58"/>
      <c r="U23" s="58"/>
      <c r="V23" s="57"/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24" t="s">
        <v>65</v>
      </c>
      <c r="AX23" s="524"/>
      <c r="AY23" s="524"/>
      <c r="AZ23" s="524"/>
      <c r="BA23" s="524"/>
      <c r="BB23" s="59">
        <f t="shared" ref="BB23:BI23" si="6">SUM(BB18:BB22)</f>
        <v>135</v>
      </c>
      <c r="BC23" s="59">
        <f t="shared" si="6"/>
        <v>24</v>
      </c>
      <c r="BD23" s="59">
        <f t="shared" si="6"/>
        <v>8</v>
      </c>
      <c r="BE23" s="59">
        <f t="shared" si="6"/>
        <v>8</v>
      </c>
      <c r="BF23" s="59">
        <f t="shared" si="6"/>
        <v>0</v>
      </c>
      <c r="BG23" s="59">
        <f t="shared" si="6"/>
        <v>1</v>
      </c>
      <c r="BH23" s="59">
        <f t="shared" si="6"/>
        <v>32</v>
      </c>
      <c r="BI23" s="59">
        <f t="shared" si="6"/>
        <v>208</v>
      </c>
      <c r="BJ23" s="60" t="s">
        <v>53</v>
      </c>
      <c r="BK23" s="8"/>
    </row>
    <row r="24" spans="1:63" ht="15.75">
      <c r="A24" s="61"/>
      <c r="B24" s="61"/>
      <c r="C24" s="61"/>
      <c r="D24" s="61"/>
      <c r="E24" s="61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8"/>
    </row>
    <row r="25" spans="1:63" ht="16.5" customHeight="1">
      <c r="A25" s="19"/>
      <c r="B25" s="19"/>
      <c r="C25" s="19"/>
      <c r="D25" s="525" t="s">
        <v>66</v>
      </c>
      <c r="E25" s="525"/>
      <c r="F25" s="62"/>
      <c r="G25" s="62"/>
      <c r="H25" s="62"/>
      <c r="I25" s="62"/>
      <c r="J25" s="62"/>
      <c r="K25" s="62"/>
      <c r="L25" s="62"/>
      <c r="M25" s="62"/>
      <c r="O25" s="62" t="s">
        <v>67</v>
      </c>
      <c r="Y25" s="63"/>
      <c r="AB25" s="62" t="s">
        <v>68</v>
      </c>
      <c r="AC25" s="62"/>
      <c r="AD25" s="62"/>
      <c r="AE25" s="62"/>
      <c r="AF25" s="62"/>
      <c r="AG25" s="62"/>
      <c r="AH25" s="62"/>
      <c r="AI25" s="62"/>
      <c r="AJ25" s="6"/>
      <c r="AK25" s="64" t="s">
        <v>59</v>
      </c>
      <c r="AL25" s="526" t="s">
        <v>18</v>
      </c>
      <c r="AM25" s="526"/>
      <c r="AN25" s="526"/>
      <c r="AO25" s="521" t="s">
        <v>69</v>
      </c>
      <c r="AP25" s="521"/>
      <c r="AQ25" s="521"/>
      <c r="AR25" s="521"/>
      <c r="AS25" s="521"/>
      <c r="AT25" s="521"/>
      <c r="AU25" s="521"/>
      <c r="AV25" s="16"/>
      <c r="AW25" s="65" t="s">
        <v>60</v>
      </c>
      <c r="AY25" s="16"/>
      <c r="AZ25" s="6"/>
      <c r="BA25" s="6"/>
      <c r="BB25" s="6"/>
      <c r="BC25" s="521" t="s">
        <v>70</v>
      </c>
      <c r="BD25" s="521"/>
      <c r="BE25" s="521"/>
      <c r="BF25" s="521"/>
      <c r="BG25" s="66" t="s">
        <v>62</v>
      </c>
      <c r="BI25" s="20"/>
      <c r="BJ25" s="20"/>
      <c r="BK25" s="8"/>
    </row>
    <row r="26" spans="1:63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14"/>
      <c r="BH26" s="20"/>
      <c r="BI26" s="20"/>
      <c r="BJ26" s="20"/>
      <c r="BK26" s="8"/>
    </row>
    <row r="27" spans="1:63" ht="15.75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67"/>
      <c r="L27" s="67"/>
      <c r="M27" s="67"/>
      <c r="N27" s="67"/>
      <c r="O27" s="67"/>
      <c r="P27" s="68"/>
      <c r="Q27" s="67"/>
      <c r="R27" s="62"/>
      <c r="S27" s="21"/>
      <c r="T27" s="21"/>
      <c r="U27" s="6"/>
      <c r="V27" s="69"/>
      <c r="W27" s="6" t="s">
        <v>18</v>
      </c>
      <c r="X27" s="6" t="s">
        <v>18</v>
      </c>
      <c r="Y27" s="62" t="s">
        <v>71</v>
      </c>
      <c r="Z27" s="62"/>
      <c r="AA27" s="70"/>
      <c r="AB27" s="68"/>
      <c r="AC27" s="67"/>
      <c r="AD27" s="67"/>
      <c r="AE27" s="67"/>
      <c r="AF27" s="67"/>
      <c r="AG27" s="67"/>
      <c r="AH27" s="67"/>
      <c r="AI27" s="20"/>
      <c r="AJ27" s="20"/>
      <c r="AK27" s="65" t="s">
        <v>72</v>
      </c>
      <c r="AL27" s="20"/>
      <c r="AM27" s="16"/>
      <c r="AN27" s="16"/>
      <c r="AO27" s="62" t="s">
        <v>73</v>
      </c>
      <c r="AP27" s="62"/>
      <c r="AQ27" s="62"/>
      <c r="AR27" s="68"/>
      <c r="AS27" s="67"/>
      <c r="AT27" s="67"/>
      <c r="AU27" s="65" t="s">
        <v>64</v>
      </c>
      <c r="AV27" s="20"/>
      <c r="AX27" s="20"/>
      <c r="AY27" s="20"/>
      <c r="AZ27" s="20"/>
      <c r="BA27" s="20"/>
      <c r="BB27" s="20"/>
      <c r="BC27" s="521" t="s">
        <v>74</v>
      </c>
      <c r="BD27" s="521"/>
      <c r="BE27" s="521"/>
      <c r="BF27" s="521"/>
      <c r="BG27" s="71" t="s">
        <v>58</v>
      </c>
      <c r="BH27" s="20"/>
      <c r="BI27" s="20"/>
      <c r="BJ27" s="20"/>
      <c r="BK27" s="8"/>
    </row>
  </sheetData>
  <sheetProtection selectLockedCells="1" selectUnlockedCells="1"/>
  <mergeCells count="56">
    <mergeCell ref="R2:AA2"/>
    <mergeCell ref="AC2:AL2"/>
    <mergeCell ref="AN2:AW2"/>
    <mergeCell ref="AY2:BJ2"/>
    <mergeCell ref="B1:M1"/>
    <mergeCell ref="R1:Z1"/>
    <mergeCell ref="AC1:AK1"/>
    <mergeCell ref="AN1:AV1"/>
    <mergeCell ref="BB1:BJ1"/>
    <mergeCell ref="BB3:BD3"/>
    <mergeCell ref="A4:O4"/>
    <mergeCell ref="R4:AA4"/>
    <mergeCell ref="AC4:AL4"/>
    <mergeCell ref="AN4:AW4"/>
    <mergeCell ref="BB4:BH4"/>
    <mergeCell ref="T9:AZ9"/>
    <mergeCell ref="AS14:AV14"/>
    <mergeCell ref="T10:BA10"/>
    <mergeCell ref="T11:BA11"/>
    <mergeCell ref="A3:O3"/>
    <mergeCell ref="R3:AA3"/>
    <mergeCell ref="AC3:AL3"/>
    <mergeCell ref="AN3:AW3"/>
    <mergeCell ref="T6:BA6"/>
    <mergeCell ref="BB6:BJ6"/>
    <mergeCell ref="R7:BA7"/>
    <mergeCell ref="BB7:BJ7"/>
    <mergeCell ref="T8:BA8"/>
    <mergeCell ref="T13:BA13"/>
    <mergeCell ref="BB13:BJ13"/>
    <mergeCell ref="A14:A17"/>
    <mergeCell ref="B14:E14"/>
    <mergeCell ref="F14:J14"/>
    <mergeCell ref="K14:N14"/>
    <mergeCell ref="O14:R14"/>
    <mergeCell ref="BC14:BC17"/>
    <mergeCell ref="BD14:BD17"/>
    <mergeCell ref="BE14:BE17"/>
    <mergeCell ref="S14:W14"/>
    <mergeCell ref="D25:E25"/>
    <mergeCell ref="AL25:AN25"/>
    <mergeCell ref="AO25:AU25"/>
    <mergeCell ref="BC25:BF25"/>
    <mergeCell ref="AW14:BA14"/>
    <mergeCell ref="BF14:BF17"/>
    <mergeCell ref="X14:AA14"/>
    <mergeCell ref="AB14:AE14"/>
    <mergeCell ref="AF14:AI14"/>
    <mergeCell ref="AJ14:AN14"/>
    <mergeCell ref="AO14:AR14"/>
    <mergeCell ref="BC27:BF27"/>
    <mergeCell ref="BH14:BH17"/>
    <mergeCell ref="BI14:BI17"/>
    <mergeCell ref="BJ14:BJ17"/>
    <mergeCell ref="AW23:BA23"/>
    <mergeCell ref="BG14:BG17"/>
  </mergeCells>
  <printOptions horizontalCentered="1"/>
  <pageMargins left="0.39374999999999999" right="0.39374999999999999" top="0.78749999999999998" bottom="0.39374999999999999" header="0.51180555555555551" footer="0.51180555555555551"/>
  <pageSetup paperSize="9" scale="65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C43"/>
  <sheetViews>
    <sheetView showZeros="0" view="pageBreakPreview" topLeftCell="A19" zoomScale="85" zoomScaleNormal="95" zoomScaleSheetLayoutView="85" workbookViewId="0">
      <selection activeCell="AP43" sqref="AP43"/>
    </sheetView>
  </sheetViews>
  <sheetFormatPr defaultColWidth="9" defaultRowHeight="12.75"/>
  <cols>
    <col min="1" max="1" width="9" style="186" customWidth="1"/>
    <col min="2" max="2" width="4" style="186" customWidth="1"/>
    <col min="3" max="3" width="3.5703125" style="186" customWidth="1"/>
    <col min="4" max="4" width="4.7109375" style="186" customWidth="1"/>
    <col min="5" max="5" width="5" style="186" customWidth="1"/>
    <col min="6" max="6" width="4.5703125" style="186" customWidth="1"/>
    <col min="7" max="7" width="3.5703125" style="186" customWidth="1"/>
    <col min="8" max="8" width="4.140625" style="186" customWidth="1"/>
    <col min="9" max="9" width="4.42578125" style="186" customWidth="1"/>
    <col min="10" max="10" width="3.5703125" style="186" customWidth="1"/>
    <col min="11" max="11" width="3.85546875" style="186" customWidth="1"/>
    <col min="12" max="14" width="3.5703125" style="186" customWidth="1"/>
    <col min="15" max="15" width="3.140625" style="186" customWidth="1"/>
    <col min="16" max="20" width="3.5703125" style="186" customWidth="1"/>
    <col min="21" max="21" width="3.7109375" style="186" customWidth="1"/>
    <col min="22" max="22" width="3.5703125" style="186" customWidth="1"/>
    <col min="23" max="23" width="3.28515625" style="186" customWidth="1"/>
    <col min="24" max="24" width="3.140625" style="186" customWidth="1"/>
    <col min="25" max="27" width="3.5703125" style="186" customWidth="1"/>
    <col min="28" max="28" width="3.140625" style="186" customWidth="1"/>
    <col min="29" max="40" width="3.5703125" style="186" customWidth="1"/>
    <col min="41" max="41" width="3.140625" style="186" customWidth="1"/>
    <col min="42" max="49" width="3.5703125" style="186" customWidth="1"/>
    <col min="50" max="50" width="3.140625" style="186" customWidth="1"/>
    <col min="51" max="53" width="3.5703125" style="186" customWidth="1"/>
    <col min="54" max="16384" width="9" style="186"/>
  </cols>
  <sheetData>
    <row r="1" spans="1:53" customFormat="1" ht="25.5" customHeight="1">
      <c r="A1" s="628" t="s">
        <v>82</v>
      </c>
      <c r="B1" s="628"/>
      <c r="C1" s="628"/>
      <c r="D1" s="628"/>
      <c r="E1" s="628"/>
      <c r="F1" s="628"/>
      <c r="G1" s="628"/>
      <c r="H1" s="628"/>
      <c r="I1" s="628"/>
      <c r="J1" s="628"/>
      <c r="K1" s="628"/>
      <c r="L1" s="628"/>
      <c r="M1" s="628"/>
      <c r="N1" s="628"/>
      <c r="O1" s="628"/>
      <c r="P1" s="628"/>
      <c r="Q1" s="628"/>
      <c r="R1" s="628"/>
      <c r="S1" s="628"/>
      <c r="T1" s="628"/>
      <c r="U1" s="628"/>
      <c r="V1" s="628"/>
      <c r="W1" s="628"/>
      <c r="X1" s="628"/>
      <c r="Y1" s="628"/>
      <c r="Z1" s="628"/>
      <c r="AA1" s="628"/>
      <c r="AB1" s="628"/>
      <c r="AC1" s="628"/>
      <c r="AD1" s="628"/>
      <c r="AE1" s="628"/>
      <c r="AF1" s="628"/>
      <c r="AG1" s="628"/>
      <c r="AH1" s="628"/>
      <c r="AI1" s="628"/>
      <c r="AJ1" s="628"/>
      <c r="AK1" s="628"/>
      <c r="AL1" s="628"/>
      <c r="AM1" s="628"/>
      <c r="AN1" s="628"/>
      <c r="AO1" s="628"/>
      <c r="AP1" s="628"/>
      <c r="AQ1" s="628"/>
      <c r="AR1" s="628"/>
      <c r="AS1" s="628"/>
      <c r="AT1" s="628"/>
      <c r="AU1" s="628"/>
      <c r="AV1" s="628"/>
      <c r="AW1" s="628"/>
      <c r="AX1" s="628"/>
      <c r="AY1" s="628"/>
      <c r="AZ1" s="628"/>
      <c r="BA1" s="628"/>
    </row>
    <row r="2" spans="1:53" customFormat="1" ht="21.75" customHeight="1">
      <c r="A2" s="628" t="s">
        <v>83</v>
      </c>
      <c r="B2" s="628"/>
      <c r="C2" s="628"/>
      <c r="D2" s="628"/>
      <c r="E2" s="628"/>
      <c r="F2" s="628"/>
      <c r="G2" s="628"/>
      <c r="H2" s="628"/>
      <c r="I2" s="628"/>
      <c r="J2" s="628"/>
      <c r="K2" s="628"/>
      <c r="L2" s="628"/>
      <c r="M2" s="628"/>
      <c r="N2" s="628"/>
      <c r="O2" s="628"/>
      <c r="P2" s="628"/>
      <c r="Q2" s="628"/>
      <c r="R2" s="628"/>
      <c r="S2" s="628"/>
      <c r="T2" s="628"/>
      <c r="U2" s="628"/>
      <c r="V2" s="628"/>
      <c r="W2" s="628"/>
      <c r="X2" s="628"/>
      <c r="Y2" s="628"/>
      <c r="Z2" s="628"/>
      <c r="AA2" s="628"/>
      <c r="AB2" s="628"/>
      <c r="AC2" s="628"/>
      <c r="AD2" s="628"/>
      <c r="AE2" s="628"/>
      <c r="AF2" s="628"/>
      <c r="AG2" s="628"/>
      <c r="AH2" s="628"/>
      <c r="AI2" s="628"/>
      <c r="AJ2" s="628"/>
      <c r="AK2" s="628"/>
      <c r="AL2" s="628"/>
      <c r="AM2" s="628"/>
      <c r="AN2" s="628"/>
      <c r="AO2" s="628"/>
      <c r="AP2" s="628"/>
      <c r="AQ2" s="628"/>
      <c r="AR2" s="628"/>
      <c r="AS2" s="628"/>
      <c r="AT2" s="628"/>
      <c r="AU2" s="628"/>
      <c r="AV2" s="628"/>
      <c r="AW2" s="628"/>
      <c r="AX2" s="628"/>
      <c r="AY2" s="628"/>
      <c r="AZ2" s="628"/>
      <c r="BA2" s="628"/>
    </row>
    <row r="3" spans="1:53" customFormat="1" ht="18.75" customHeight="1">
      <c r="A3" s="629" t="s">
        <v>448</v>
      </c>
      <c r="B3" s="629"/>
      <c r="C3" s="629"/>
      <c r="D3" s="629"/>
      <c r="E3" s="629"/>
      <c r="F3" s="629"/>
      <c r="G3" s="629"/>
      <c r="H3" s="629"/>
      <c r="I3" s="629"/>
      <c r="J3" s="629"/>
      <c r="K3" s="629"/>
      <c r="L3" s="629"/>
      <c r="M3" s="629"/>
      <c r="N3" s="629"/>
      <c r="O3" s="629"/>
      <c r="P3" s="629"/>
      <c r="Q3" s="629"/>
      <c r="R3" s="629"/>
      <c r="S3" s="629"/>
      <c r="T3" s="629"/>
      <c r="U3" s="629"/>
      <c r="V3" s="629"/>
      <c r="W3" s="629"/>
      <c r="X3" s="629"/>
      <c r="Y3" s="629"/>
      <c r="Z3" s="629"/>
      <c r="AA3" s="629"/>
      <c r="AB3" s="629"/>
      <c r="AC3" s="629"/>
      <c r="AD3" s="629"/>
      <c r="AE3" s="629"/>
      <c r="AF3" s="629"/>
      <c r="AG3" s="629"/>
      <c r="AH3" s="629"/>
      <c r="AI3" s="629"/>
      <c r="AJ3" s="629"/>
      <c r="AK3" s="629"/>
      <c r="AL3" s="629"/>
      <c r="AM3" s="629"/>
      <c r="AN3" s="629"/>
      <c r="AO3" s="629"/>
      <c r="AP3" s="629"/>
      <c r="AQ3" s="629"/>
      <c r="AR3" s="629"/>
      <c r="AS3" s="629"/>
      <c r="AT3" s="629"/>
      <c r="AU3" s="629"/>
      <c r="AV3" s="629"/>
      <c r="AW3" s="629"/>
      <c r="AX3" s="629"/>
      <c r="AY3" s="629"/>
      <c r="AZ3" s="629"/>
      <c r="BA3" s="629"/>
    </row>
    <row r="4" spans="1:53" ht="18.75">
      <c r="A4" s="74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AI4" s="187" t="s">
        <v>344</v>
      </c>
      <c r="AK4" s="187"/>
      <c r="AL4" s="187"/>
      <c r="AM4" s="187"/>
      <c r="AN4" s="187"/>
      <c r="AO4" s="187"/>
      <c r="AP4" s="187"/>
      <c r="AQ4" s="187"/>
      <c r="AR4" s="187"/>
      <c r="AS4" s="187"/>
      <c r="AT4" s="187"/>
      <c r="AU4" s="187"/>
      <c r="AV4" s="187"/>
      <c r="AW4" s="187"/>
      <c r="AX4" s="187"/>
    </row>
    <row r="5" spans="1:53" ht="18.75">
      <c r="A5" s="74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AI5" s="74" t="s">
        <v>84</v>
      </c>
      <c r="AK5" s="76"/>
      <c r="AL5" s="76"/>
      <c r="AM5" s="76"/>
      <c r="AN5" s="76"/>
      <c r="AO5" s="76"/>
      <c r="AP5" s="76"/>
      <c r="AQ5" s="76"/>
      <c r="AR5" s="76"/>
      <c r="AS5" s="187"/>
      <c r="AT5" s="187"/>
      <c r="AU5" s="187"/>
      <c r="AV5" s="187"/>
      <c r="AW5" s="187"/>
      <c r="AX5" s="187"/>
    </row>
    <row r="6" spans="1:53" ht="18.75">
      <c r="A6" s="74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AI6" s="77" t="s">
        <v>449</v>
      </c>
      <c r="AV6" s="187"/>
      <c r="AW6" s="187"/>
      <c r="AX6" s="187"/>
    </row>
    <row r="7" spans="1:53" ht="18.75">
      <c r="A7" s="74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AI7" s="77" t="s">
        <v>85</v>
      </c>
      <c r="AV7" s="187"/>
      <c r="AW7" s="187"/>
      <c r="AX7" s="187"/>
    </row>
    <row r="8" spans="1:53" ht="18.75">
      <c r="A8" s="74"/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AI8" s="77"/>
      <c r="AV8" s="187"/>
      <c r="AW8" s="187"/>
      <c r="AX8" s="187"/>
    </row>
    <row r="9" spans="1:53" ht="18.75">
      <c r="A9" s="77"/>
      <c r="AI9" s="187" t="s">
        <v>443</v>
      </c>
      <c r="AK9" s="187"/>
      <c r="AL9" s="187"/>
      <c r="AM9" s="187"/>
      <c r="AN9" s="187"/>
      <c r="AO9" s="187"/>
      <c r="AP9" s="187"/>
      <c r="AQ9" s="187"/>
      <c r="AR9" s="187"/>
      <c r="AS9" s="187"/>
      <c r="AT9" s="187"/>
      <c r="AU9" s="187"/>
      <c r="AV9" s="187"/>
      <c r="AW9" s="187"/>
      <c r="AX9" s="187"/>
    </row>
    <row r="10" spans="1:53" customFormat="1" ht="20.25">
      <c r="A10" s="630" t="s">
        <v>86</v>
      </c>
      <c r="B10" s="630"/>
      <c r="C10" s="630"/>
      <c r="D10" s="630"/>
      <c r="E10" s="630"/>
      <c r="F10" s="630"/>
      <c r="G10" s="630"/>
      <c r="H10" s="630"/>
      <c r="I10" s="630"/>
      <c r="J10" s="630"/>
      <c r="K10" s="630"/>
      <c r="L10" s="630"/>
      <c r="M10" s="630"/>
      <c r="N10" s="630"/>
      <c r="O10" s="630"/>
      <c r="P10" s="630"/>
      <c r="Q10" s="630"/>
      <c r="R10" s="630"/>
      <c r="S10" s="630"/>
      <c r="T10" s="630"/>
      <c r="U10" s="630"/>
      <c r="V10" s="630"/>
      <c r="W10" s="630"/>
      <c r="X10" s="630"/>
      <c r="Y10" s="630"/>
      <c r="Z10" s="630"/>
      <c r="AA10" s="630"/>
      <c r="AB10" s="630"/>
      <c r="AC10" s="630"/>
      <c r="AD10" s="630"/>
      <c r="AE10" s="630"/>
      <c r="AF10" s="630"/>
      <c r="AG10" s="630"/>
      <c r="AH10" s="630"/>
      <c r="AI10" s="630"/>
      <c r="AJ10" s="630"/>
      <c r="AK10" s="630"/>
      <c r="AL10" s="630"/>
      <c r="AM10" s="630"/>
      <c r="AN10" s="630"/>
      <c r="AO10" s="630"/>
      <c r="AP10" s="630"/>
      <c r="AQ10" s="630"/>
      <c r="AR10" s="630"/>
      <c r="AS10" s="630"/>
      <c r="AT10" s="630"/>
      <c r="AU10" s="630"/>
      <c r="AV10" s="630"/>
      <c r="AW10" s="630"/>
      <c r="AX10" s="630"/>
      <c r="AY10" s="630"/>
      <c r="AZ10" s="630"/>
      <c r="BA10" s="630"/>
    </row>
    <row r="11" spans="1:53" customFormat="1" ht="18.75">
      <c r="A11" s="631" t="s">
        <v>450</v>
      </c>
      <c r="B11" s="631"/>
      <c r="C11" s="631"/>
      <c r="D11" s="631"/>
      <c r="E11" s="631"/>
      <c r="F11" s="631"/>
      <c r="G11" s="631"/>
      <c r="H11" s="631"/>
      <c r="I11" s="631"/>
      <c r="J11" s="631"/>
      <c r="K11" s="631"/>
      <c r="L11" s="631"/>
      <c r="M11" s="631"/>
      <c r="N11" s="631"/>
      <c r="O11" s="631"/>
      <c r="P11" s="631"/>
      <c r="Q11" s="631"/>
      <c r="R11" s="631"/>
      <c r="S11" s="631"/>
      <c r="T11" s="631"/>
      <c r="U11" s="631"/>
      <c r="V11" s="631"/>
      <c r="W11" s="631"/>
      <c r="X11" s="631"/>
      <c r="Y11" s="631"/>
      <c r="Z11" s="631"/>
      <c r="AA11" s="631"/>
      <c r="AB11" s="631"/>
      <c r="AC11" s="631"/>
      <c r="AD11" s="631"/>
      <c r="AE11" s="631"/>
      <c r="AF11" s="631"/>
      <c r="AG11" s="631"/>
      <c r="AH11" s="631"/>
      <c r="AI11" s="631"/>
      <c r="AJ11" s="631"/>
      <c r="AK11" s="631"/>
      <c r="AL11" s="631"/>
      <c r="AM11" s="631"/>
      <c r="AN11" s="631"/>
      <c r="AO11" s="631"/>
      <c r="AP11" s="631"/>
      <c r="AQ11" s="631"/>
      <c r="AR11" s="631"/>
      <c r="AS11" s="631"/>
      <c r="AT11" s="631"/>
      <c r="AU11" s="631"/>
      <c r="AV11" s="631"/>
      <c r="AW11" s="631"/>
      <c r="AX11" s="631"/>
      <c r="AY11" s="631"/>
      <c r="AZ11" s="631"/>
      <c r="BA11" s="631"/>
    </row>
    <row r="12" spans="1:53" ht="18.75">
      <c r="A12" s="79"/>
      <c r="B12" s="627" t="s">
        <v>87</v>
      </c>
      <c r="C12" s="627"/>
      <c r="D12" s="627"/>
      <c r="E12" s="627"/>
      <c r="F12" s="627"/>
      <c r="G12" s="627"/>
      <c r="H12" s="627"/>
      <c r="I12" s="627"/>
      <c r="J12" s="627"/>
      <c r="K12" s="627"/>
      <c r="L12" s="627"/>
      <c r="M12" s="627"/>
      <c r="N12" s="627"/>
      <c r="O12" s="627"/>
      <c r="P12" s="627"/>
      <c r="Q12" s="627"/>
      <c r="R12" s="627"/>
      <c r="S12" s="627" t="s">
        <v>341</v>
      </c>
      <c r="T12" s="627"/>
      <c r="U12" s="627"/>
      <c r="V12" s="627"/>
      <c r="W12" s="627"/>
      <c r="X12" s="627"/>
      <c r="Y12" s="627"/>
      <c r="Z12" s="627"/>
      <c r="AA12" s="627"/>
      <c r="AB12" s="627"/>
      <c r="AC12" s="627"/>
      <c r="AD12" s="627"/>
      <c r="AE12" s="627"/>
      <c r="AF12" s="627"/>
      <c r="AG12" s="627"/>
      <c r="AH12" s="627"/>
      <c r="AI12" s="627"/>
      <c r="AJ12" s="627"/>
      <c r="AK12" s="627"/>
      <c r="AL12" s="627"/>
      <c r="AM12" s="627"/>
      <c r="AN12" s="627"/>
      <c r="AO12" s="627"/>
      <c r="AP12" s="627"/>
      <c r="AQ12" s="627"/>
      <c r="AR12" s="627"/>
      <c r="AS12" s="627"/>
      <c r="AT12" s="627"/>
      <c r="AU12" s="627"/>
      <c r="AV12" s="627"/>
      <c r="AW12" s="627"/>
      <c r="AX12" s="627"/>
      <c r="AY12" s="627"/>
      <c r="AZ12" s="627"/>
      <c r="BA12" s="627"/>
    </row>
    <row r="13" spans="1:53" ht="15.75" customHeight="1">
      <c r="A13" s="80"/>
      <c r="B13" s="627" t="s">
        <v>88</v>
      </c>
      <c r="C13" s="627"/>
      <c r="D13" s="627"/>
      <c r="E13" s="627"/>
      <c r="F13" s="627"/>
      <c r="G13" s="627"/>
      <c r="H13" s="627"/>
      <c r="I13" s="627"/>
      <c r="J13" s="627"/>
      <c r="K13" s="627"/>
      <c r="L13" s="627"/>
      <c r="M13" s="627"/>
      <c r="N13" s="627"/>
      <c r="O13" s="627"/>
      <c r="P13" s="627"/>
      <c r="Q13" s="627"/>
      <c r="R13" s="627"/>
      <c r="S13" s="619"/>
      <c r="T13" s="619"/>
      <c r="U13" s="619"/>
      <c r="V13" s="619"/>
      <c r="W13" s="619"/>
      <c r="X13" s="619"/>
      <c r="Y13" s="619"/>
      <c r="Z13" s="619"/>
      <c r="AA13" s="619"/>
      <c r="AB13" s="619"/>
      <c r="AC13" s="619"/>
      <c r="AD13" s="619"/>
      <c r="AE13" s="619"/>
      <c r="AF13" s="619"/>
      <c r="AG13" s="619"/>
      <c r="AH13" s="619"/>
      <c r="AI13" s="619"/>
      <c r="AJ13" s="619"/>
      <c r="AK13" s="619"/>
      <c r="AL13" s="619"/>
      <c r="AM13" s="619"/>
      <c r="AN13" s="619"/>
      <c r="AO13" s="619"/>
      <c r="AP13" s="619"/>
      <c r="AQ13" s="619"/>
      <c r="AR13" s="619"/>
      <c r="AS13" s="619"/>
      <c r="AT13" s="619"/>
      <c r="AU13" s="619"/>
      <c r="AV13" s="619"/>
      <c r="AW13" s="619"/>
      <c r="AX13" s="619"/>
      <c r="AY13" s="619"/>
      <c r="AZ13" s="619"/>
      <c r="BA13" s="619"/>
    </row>
    <row r="14" spans="1:53" ht="18.75">
      <c r="A14" s="79"/>
      <c r="B14" s="627" t="s">
        <v>89</v>
      </c>
      <c r="C14" s="627"/>
      <c r="D14" s="627"/>
      <c r="E14" s="627"/>
      <c r="F14" s="627"/>
      <c r="G14" s="627"/>
      <c r="H14" s="627"/>
      <c r="I14" s="627"/>
      <c r="J14" s="627"/>
      <c r="K14" s="627"/>
      <c r="L14" s="627"/>
      <c r="M14" s="627"/>
      <c r="N14" s="627"/>
      <c r="O14" s="627"/>
      <c r="P14" s="627"/>
      <c r="Q14" s="627"/>
      <c r="R14" s="627"/>
      <c r="S14" s="619"/>
      <c r="T14" s="619"/>
      <c r="U14" s="619"/>
      <c r="V14" s="619"/>
      <c r="W14" s="619"/>
      <c r="X14" s="619"/>
      <c r="Y14" s="619"/>
      <c r="Z14" s="619"/>
      <c r="AA14" s="619"/>
      <c r="AB14" s="619"/>
      <c r="AC14" s="619"/>
      <c r="AD14" s="619"/>
      <c r="AE14" s="619"/>
      <c r="AF14" s="619"/>
      <c r="AG14" s="619"/>
      <c r="AH14" s="619"/>
      <c r="AI14" s="619"/>
      <c r="AJ14" s="619"/>
      <c r="AK14" s="619"/>
      <c r="AL14" s="619"/>
      <c r="AM14" s="619"/>
      <c r="AN14" s="619"/>
      <c r="AO14" s="619"/>
      <c r="AP14" s="619"/>
      <c r="AQ14" s="619"/>
      <c r="AR14" s="619"/>
      <c r="AS14" s="619"/>
      <c r="AT14" s="619"/>
      <c r="AU14" s="619"/>
      <c r="AV14" s="619"/>
      <c r="AW14" s="619"/>
      <c r="AX14" s="619"/>
      <c r="AY14" s="619"/>
      <c r="AZ14" s="619"/>
      <c r="BA14" s="619"/>
    </row>
    <row r="15" spans="1:53" ht="18.75">
      <c r="A15" s="79"/>
      <c r="B15" s="627" t="s">
        <v>451</v>
      </c>
      <c r="C15" s="627"/>
      <c r="D15" s="627"/>
      <c r="E15" s="627"/>
      <c r="F15" s="627"/>
      <c r="G15" s="627"/>
      <c r="H15" s="627"/>
      <c r="I15" s="627"/>
      <c r="J15" s="627"/>
      <c r="K15" s="627"/>
      <c r="L15" s="627"/>
      <c r="M15" s="627"/>
      <c r="N15" s="627"/>
      <c r="O15" s="627"/>
      <c r="P15" s="627"/>
      <c r="Q15" s="627"/>
      <c r="R15" s="627"/>
      <c r="S15" s="619"/>
      <c r="T15" s="619"/>
      <c r="U15" s="619"/>
      <c r="V15" s="619"/>
      <c r="W15" s="619"/>
      <c r="X15" s="619"/>
      <c r="Y15" s="619"/>
      <c r="Z15" s="619"/>
      <c r="AA15" s="619"/>
      <c r="AB15" s="619"/>
      <c r="AC15" s="619"/>
      <c r="AD15" s="619"/>
      <c r="AE15" s="619"/>
      <c r="AF15" s="619"/>
      <c r="AG15" s="619"/>
      <c r="AH15" s="619"/>
      <c r="AI15" s="619"/>
      <c r="AJ15" s="619"/>
      <c r="AK15" s="619"/>
      <c r="AL15" s="619"/>
      <c r="AM15" s="619"/>
      <c r="AN15" s="619"/>
      <c r="AO15" s="619"/>
      <c r="AP15" s="619"/>
      <c r="AQ15" s="619"/>
      <c r="AR15" s="619"/>
      <c r="AS15" s="619"/>
      <c r="AT15" s="619"/>
      <c r="AU15" s="619"/>
      <c r="AV15" s="619"/>
      <c r="AW15" s="619"/>
      <c r="AX15" s="619"/>
      <c r="AY15" s="619"/>
      <c r="AZ15" s="619"/>
      <c r="BA15" s="619"/>
    </row>
    <row r="16" spans="1:53" ht="18.75">
      <c r="A16" s="81"/>
      <c r="B16" s="627" t="s">
        <v>342</v>
      </c>
      <c r="C16" s="627"/>
      <c r="D16" s="627"/>
      <c r="E16" s="627"/>
      <c r="F16" s="627"/>
      <c r="G16" s="627"/>
      <c r="H16" s="627"/>
      <c r="I16" s="627"/>
      <c r="J16" s="627"/>
      <c r="K16" s="627"/>
      <c r="L16" s="627"/>
      <c r="M16" s="627"/>
      <c r="N16" s="627"/>
      <c r="O16" s="627"/>
      <c r="P16" s="627"/>
      <c r="Q16" s="627"/>
      <c r="R16" s="627"/>
      <c r="S16" s="619"/>
      <c r="T16" s="619"/>
      <c r="U16" s="619"/>
      <c r="V16" s="619"/>
      <c r="W16" s="619"/>
      <c r="X16" s="619"/>
      <c r="Y16" s="619"/>
      <c r="Z16" s="619"/>
      <c r="AA16" s="619"/>
      <c r="AB16" s="619"/>
      <c r="AC16" s="619"/>
      <c r="AD16" s="619"/>
      <c r="AE16" s="619"/>
      <c r="AF16" s="619"/>
      <c r="AG16" s="619"/>
      <c r="AH16" s="619"/>
      <c r="AI16" s="619"/>
      <c r="AJ16" s="619"/>
      <c r="AK16" s="619"/>
      <c r="AL16" s="619"/>
      <c r="AM16" s="619"/>
      <c r="AN16" s="619"/>
      <c r="AO16" s="619"/>
      <c r="AP16" s="619"/>
      <c r="AQ16" s="619"/>
      <c r="AR16" s="619"/>
      <c r="AS16" s="619"/>
      <c r="AT16" s="619"/>
      <c r="AU16" s="619"/>
      <c r="AV16" s="619"/>
      <c r="AW16" s="619"/>
      <c r="AX16" s="619"/>
      <c r="AY16" s="619"/>
      <c r="AZ16" s="619"/>
      <c r="BA16" s="619"/>
    </row>
    <row r="17" spans="1:54" ht="18.75">
      <c r="A17" s="82"/>
      <c r="B17" s="620" t="s">
        <v>407</v>
      </c>
      <c r="C17" s="620"/>
      <c r="D17" s="620"/>
      <c r="E17" s="620"/>
      <c r="F17" s="620"/>
      <c r="G17" s="620"/>
      <c r="H17" s="620"/>
      <c r="I17" s="620"/>
      <c r="J17" s="620"/>
      <c r="K17" s="620"/>
      <c r="L17" s="620"/>
      <c r="M17" s="620"/>
      <c r="N17" s="620"/>
      <c r="O17" s="620"/>
      <c r="P17" s="620"/>
      <c r="Q17" s="620"/>
      <c r="R17" s="620"/>
      <c r="S17" s="620" t="s">
        <v>457</v>
      </c>
      <c r="T17" s="620"/>
      <c r="U17" s="620"/>
      <c r="V17" s="620"/>
      <c r="W17" s="620"/>
      <c r="X17" s="620"/>
      <c r="Y17" s="620"/>
      <c r="Z17" s="620"/>
      <c r="AA17" s="620"/>
      <c r="AB17" s="620"/>
      <c r="AC17" s="620"/>
      <c r="AD17" s="620"/>
      <c r="AE17" s="620"/>
      <c r="AF17" s="620"/>
      <c r="AG17" s="620"/>
      <c r="AH17" s="620"/>
      <c r="AI17" s="620"/>
      <c r="AJ17" s="620"/>
      <c r="AK17" s="620"/>
      <c r="AL17" s="620"/>
      <c r="AM17" s="620"/>
      <c r="AN17" s="620"/>
      <c r="AO17" s="620"/>
      <c r="AP17" s="620"/>
      <c r="AQ17" s="620"/>
      <c r="AR17" s="620"/>
      <c r="AS17" s="620"/>
      <c r="AT17" s="620"/>
      <c r="AU17" s="620"/>
      <c r="AV17" s="620"/>
      <c r="AW17" s="620"/>
      <c r="AX17" s="620"/>
      <c r="AY17" s="620"/>
      <c r="AZ17" s="620"/>
      <c r="BA17" s="620"/>
    </row>
    <row r="18" spans="1:54" ht="18.75" customHeight="1">
      <c r="A18" s="80"/>
      <c r="B18" s="632" t="s">
        <v>412</v>
      </c>
      <c r="C18" s="632"/>
      <c r="D18" s="632"/>
      <c r="E18" s="632"/>
      <c r="F18" s="632"/>
      <c r="G18" s="632"/>
      <c r="H18" s="632"/>
      <c r="I18" s="632"/>
      <c r="J18" s="632"/>
      <c r="K18" s="632"/>
      <c r="L18" s="632"/>
      <c r="M18" s="632"/>
      <c r="N18" s="632"/>
      <c r="O18" s="632"/>
      <c r="P18" s="632"/>
      <c r="Q18" s="632"/>
      <c r="R18" s="632"/>
      <c r="S18" s="620" t="s">
        <v>411</v>
      </c>
      <c r="T18" s="620"/>
      <c r="U18" s="620"/>
      <c r="V18" s="620"/>
      <c r="W18" s="620"/>
      <c r="X18" s="620"/>
      <c r="Y18" s="620"/>
      <c r="Z18" s="620"/>
      <c r="AA18" s="620"/>
      <c r="AB18" s="620"/>
      <c r="AC18" s="620"/>
      <c r="AD18" s="620"/>
      <c r="AE18" s="620"/>
      <c r="AF18" s="620"/>
      <c r="AG18" s="620"/>
      <c r="AH18" s="620"/>
      <c r="AI18" s="620"/>
      <c r="AJ18" s="620"/>
      <c r="AK18" s="620"/>
      <c r="AL18" s="620"/>
      <c r="AM18" s="620"/>
      <c r="AN18" s="620"/>
      <c r="AO18" s="620"/>
      <c r="AP18" s="620"/>
      <c r="AQ18" s="620"/>
      <c r="AR18" s="620"/>
      <c r="AS18" s="620"/>
      <c r="AT18" s="620"/>
      <c r="AU18" s="620"/>
      <c r="AV18" s="620"/>
      <c r="AW18" s="620"/>
      <c r="AX18" s="620"/>
      <c r="AY18" s="620"/>
      <c r="AZ18" s="620"/>
      <c r="BA18" s="620"/>
    </row>
    <row r="19" spans="1:54" ht="18.75">
      <c r="A19" s="83"/>
      <c r="B19" s="627" t="s">
        <v>90</v>
      </c>
      <c r="C19" s="627"/>
      <c r="D19" s="627"/>
      <c r="E19" s="627"/>
      <c r="F19" s="627"/>
      <c r="G19" s="627"/>
      <c r="H19" s="627"/>
      <c r="I19" s="627"/>
      <c r="J19" s="627"/>
      <c r="K19" s="627"/>
      <c r="L19" s="627"/>
      <c r="M19" s="627"/>
      <c r="N19" s="627"/>
      <c r="O19" s="627"/>
      <c r="P19" s="627"/>
      <c r="Q19" s="627"/>
      <c r="R19" s="627"/>
      <c r="S19" s="627" t="s">
        <v>452</v>
      </c>
      <c r="T19" s="627"/>
      <c r="U19" s="627"/>
      <c r="V19" s="627"/>
      <c r="W19" s="627"/>
      <c r="X19" s="627"/>
      <c r="Y19" s="627"/>
      <c r="Z19" s="627"/>
      <c r="AA19" s="627"/>
      <c r="AB19" s="627"/>
      <c r="AC19" s="627"/>
      <c r="AD19" s="627"/>
      <c r="AE19" s="627"/>
      <c r="AF19" s="627"/>
      <c r="AG19" s="627"/>
      <c r="AH19" s="627"/>
      <c r="AI19" s="627"/>
      <c r="AJ19" s="627"/>
      <c r="AK19" s="627"/>
      <c r="AL19" s="627"/>
      <c r="AM19" s="627"/>
      <c r="AN19" s="627"/>
      <c r="AO19" s="627"/>
      <c r="AP19" s="627"/>
      <c r="AQ19" s="627"/>
      <c r="AR19" s="627"/>
      <c r="AS19" s="627"/>
      <c r="AT19" s="627"/>
      <c r="AU19" s="627"/>
      <c r="AV19" s="627"/>
      <c r="AW19" s="627"/>
      <c r="AX19" s="627"/>
      <c r="AY19" s="627"/>
      <c r="AZ19" s="627"/>
      <c r="BA19" s="627"/>
    </row>
    <row r="20" spans="1:54" ht="18.75">
      <c r="A20" s="80"/>
      <c r="B20" s="627" t="s">
        <v>91</v>
      </c>
      <c r="C20" s="627"/>
      <c r="D20" s="627"/>
      <c r="E20" s="627"/>
      <c r="F20" s="627"/>
      <c r="G20" s="627"/>
      <c r="H20" s="627"/>
      <c r="I20" s="627"/>
      <c r="J20" s="627"/>
      <c r="K20" s="627"/>
      <c r="L20" s="627"/>
      <c r="M20" s="627"/>
      <c r="N20" s="627"/>
      <c r="O20" s="627"/>
      <c r="P20" s="627"/>
      <c r="Q20" s="627"/>
      <c r="R20" s="627"/>
      <c r="S20" s="627" t="s">
        <v>92</v>
      </c>
      <c r="T20" s="627"/>
      <c r="U20" s="627"/>
      <c r="V20" s="627"/>
      <c r="W20" s="627"/>
      <c r="X20" s="627"/>
      <c r="Y20" s="627"/>
      <c r="Z20" s="627"/>
      <c r="AA20" s="627"/>
      <c r="AB20" s="627"/>
      <c r="AC20" s="627"/>
      <c r="AD20" s="627"/>
      <c r="AE20" s="627"/>
      <c r="AF20" s="627"/>
      <c r="AG20" s="627"/>
      <c r="AH20" s="627"/>
      <c r="AI20" s="627"/>
      <c r="AJ20" s="627"/>
      <c r="AK20" s="627"/>
      <c r="AL20" s="627"/>
      <c r="AM20" s="627"/>
      <c r="AN20" s="627"/>
      <c r="AO20" s="627"/>
      <c r="AP20" s="627"/>
      <c r="AQ20" s="627"/>
      <c r="AR20" s="627"/>
      <c r="AS20" s="627"/>
      <c r="AT20" s="627"/>
      <c r="AU20" s="627"/>
      <c r="AV20" s="627"/>
      <c r="AW20" s="627"/>
      <c r="AX20" s="627"/>
      <c r="AY20" s="627"/>
      <c r="AZ20" s="627"/>
      <c r="BA20" s="627"/>
    </row>
    <row r="21" spans="1:54" ht="18.75">
      <c r="A21" s="83"/>
      <c r="B21" s="627" t="s">
        <v>408</v>
      </c>
      <c r="C21" s="627"/>
      <c r="D21" s="627"/>
      <c r="E21" s="627"/>
      <c r="F21" s="627"/>
      <c r="G21" s="627"/>
      <c r="H21" s="627"/>
      <c r="I21" s="627"/>
      <c r="J21" s="627"/>
      <c r="K21" s="627"/>
      <c r="L21" s="627"/>
      <c r="M21" s="627"/>
      <c r="N21" s="627"/>
      <c r="O21" s="627"/>
      <c r="P21" s="627"/>
      <c r="Q21" s="627"/>
      <c r="R21" s="627"/>
      <c r="S21" s="619"/>
      <c r="T21" s="619"/>
      <c r="U21" s="619"/>
      <c r="V21" s="619"/>
      <c r="W21" s="619"/>
      <c r="X21" s="619"/>
      <c r="Y21" s="619"/>
      <c r="Z21" s="619"/>
      <c r="AA21" s="619"/>
      <c r="AB21" s="619"/>
      <c r="AC21" s="619"/>
      <c r="AD21" s="619"/>
      <c r="AE21" s="619"/>
      <c r="AF21" s="619"/>
      <c r="AG21" s="619"/>
      <c r="AH21" s="619"/>
      <c r="AI21" s="619"/>
      <c r="AJ21" s="619"/>
      <c r="AK21" s="619"/>
      <c r="AL21" s="619"/>
      <c r="AM21" s="619"/>
      <c r="AN21" s="619"/>
      <c r="AO21" s="619"/>
      <c r="AP21" s="619"/>
      <c r="AQ21" s="619"/>
      <c r="AR21" s="619"/>
      <c r="AS21" s="619"/>
      <c r="AT21" s="619"/>
      <c r="AU21" s="619"/>
      <c r="AV21" s="619"/>
      <c r="AW21" s="619"/>
      <c r="AX21" s="619"/>
      <c r="AY21" s="619"/>
      <c r="AZ21" s="619"/>
      <c r="BA21" s="619"/>
    </row>
    <row r="22" spans="1:54" ht="18.75">
      <c r="A22" s="83"/>
      <c r="B22" s="627" t="s">
        <v>453</v>
      </c>
      <c r="C22" s="627"/>
      <c r="D22" s="627"/>
      <c r="E22" s="627"/>
      <c r="F22" s="627"/>
      <c r="G22" s="627"/>
      <c r="H22" s="627"/>
      <c r="I22" s="627"/>
      <c r="J22" s="627"/>
      <c r="K22" s="627"/>
      <c r="L22" s="627"/>
      <c r="M22" s="627"/>
      <c r="N22" s="627"/>
      <c r="O22" s="627"/>
      <c r="P22" s="627"/>
      <c r="Q22" s="627"/>
      <c r="R22" s="627"/>
      <c r="S22" s="619"/>
      <c r="T22" s="619"/>
      <c r="U22" s="619"/>
      <c r="V22" s="619"/>
      <c r="W22" s="619"/>
      <c r="X22" s="619"/>
      <c r="Y22" s="619"/>
      <c r="Z22" s="619"/>
      <c r="AA22" s="619"/>
      <c r="AB22" s="619"/>
      <c r="AC22" s="619"/>
      <c r="AD22" s="619"/>
      <c r="AE22" s="619"/>
      <c r="AF22" s="619"/>
      <c r="AG22" s="619"/>
      <c r="AH22" s="619"/>
      <c r="AI22" s="619"/>
      <c r="AJ22" s="619"/>
      <c r="AK22" s="619"/>
      <c r="AL22" s="619"/>
      <c r="AM22" s="619"/>
      <c r="AN22" s="619"/>
      <c r="AO22" s="619"/>
      <c r="AP22" s="619"/>
      <c r="AQ22" s="619"/>
      <c r="AR22" s="619"/>
      <c r="AS22" s="619"/>
      <c r="AT22" s="619"/>
      <c r="AU22" s="619"/>
      <c r="AV22" s="619"/>
      <c r="AW22" s="619"/>
      <c r="AX22" s="619"/>
      <c r="AY22" s="619"/>
      <c r="AZ22" s="619"/>
      <c r="BA22" s="619"/>
    </row>
    <row r="23" spans="1:54" ht="16.5" thickBot="1">
      <c r="A23" s="546" t="s">
        <v>93</v>
      </c>
      <c r="B23" s="546"/>
      <c r="C23" s="546"/>
      <c r="D23" s="546"/>
      <c r="E23" s="546"/>
      <c r="F23" s="546"/>
      <c r="G23" s="546"/>
      <c r="H23" s="546"/>
      <c r="I23" s="546"/>
      <c r="J23" s="546"/>
      <c r="K23" s="546"/>
      <c r="L23" s="546"/>
      <c r="M23" s="546"/>
      <c r="N23" s="546"/>
      <c r="O23" s="546"/>
      <c r="P23" s="546"/>
      <c r="Q23" s="546"/>
      <c r="R23" s="546"/>
      <c r="S23" s="546"/>
      <c r="T23" s="546"/>
      <c r="U23" s="546"/>
      <c r="V23" s="546"/>
      <c r="W23" s="546"/>
      <c r="X23" s="546"/>
      <c r="Y23" s="546"/>
      <c r="Z23" s="546"/>
      <c r="AA23" s="546"/>
      <c r="AB23" s="546"/>
      <c r="AC23" s="546"/>
      <c r="AD23" s="546"/>
      <c r="AE23" s="546"/>
      <c r="AF23" s="546"/>
      <c r="AG23" s="546"/>
      <c r="AH23" s="546"/>
      <c r="AI23" s="546"/>
      <c r="AJ23" s="546"/>
      <c r="AK23" s="546"/>
      <c r="AL23" s="546"/>
      <c r="AM23" s="546"/>
      <c r="AN23" s="546"/>
      <c r="AO23" s="546"/>
      <c r="AP23" s="546"/>
      <c r="AQ23" s="546"/>
      <c r="AR23" s="546"/>
      <c r="AS23" s="546"/>
      <c r="AT23" s="546"/>
      <c r="AU23" s="546"/>
      <c r="AV23" s="546"/>
      <c r="AW23" s="546"/>
      <c r="AX23" s="546"/>
      <c r="AY23" s="546"/>
      <c r="AZ23" s="546"/>
      <c r="BA23" s="546"/>
    </row>
    <row r="24" spans="1:54" ht="15" customHeight="1" thickBot="1">
      <c r="A24" s="601" t="s">
        <v>94</v>
      </c>
      <c r="B24" s="604" t="s">
        <v>22</v>
      </c>
      <c r="C24" s="605"/>
      <c r="D24" s="605"/>
      <c r="E24" s="605"/>
      <c r="F24" s="606"/>
      <c r="G24" s="604" t="s">
        <v>23</v>
      </c>
      <c r="H24" s="605"/>
      <c r="I24" s="605"/>
      <c r="J24" s="606"/>
      <c r="K24" s="604" t="s">
        <v>24</v>
      </c>
      <c r="L24" s="605"/>
      <c r="M24" s="605"/>
      <c r="N24" s="606"/>
      <c r="O24" s="604" t="s">
        <v>25</v>
      </c>
      <c r="P24" s="605"/>
      <c r="Q24" s="605"/>
      <c r="R24" s="605"/>
      <c r="S24" s="606"/>
      <c r="T24" s="604" t="s">
        <v>26</v>
      </c>
      <c r="U24" s="605"/>
      <c r="V24" s="605"/>
      <c r="W24" s="606"/>
      <c r="X24" s="604" t="s">
        <v>27</v>
      </c>
      <c r="Y24" s="605"/>
      <c r="Z24" s="605"/>
      <c r="AA24" s="606"/>
      <c r="AB24" s="604" t="s">
        <v>28</v>
      </c>
      <c r="AC24" s="605"/>
      <c r="AD24" s="605"/>
      <c r="AE24" s="606"/>
      <c r="AF24" s="604" t="s">
        <v>29</v>
      </c>
      <c r="AG24" s="605"/>
      <c r="AH24" s="605"/>
      <c r="AI24" s="605"/>
      <c r="AJ24" s="606"/>
      <c r="AK24" s="604" t="s">
        <v>30</v>
      </c>
      <c r="AL24" s="605"/>
      <c r="AM24" s="605"/>
      <c r="AN24" s="606"/>
      <c r="AO24" s="604" t="s">
        <v>31</v>
      </c>
      <c r="AP24" s="605"/>
      <c r="AQ24" s="605"/>
      <c r="AR24" s="605"/>
      <c r="AS24" s="606"/>
      <c r="AT24" s="604" t="s">
        <v>32</v>
      </c>
      <c r="AU24" s="605"/>
      <c r="AV24" s="605"/>
      <c r="AW24" s="606"/>
      <c r="AX24" s="604" t="s">
        <v>33</v>
      </c>
      <c r="AY24" s="605"/>
      <c r="AZ24" s="605"/>
      <c r="BA24" s="623"/>
    </row>
    <row r="25" spans="1:54" ht="13.5" thickBot="1">
      <c r="A25" s="602"/>
      <c r="B25" s="188">
        <v>1</v>
      </c>
      <c r="C25" s="188">
        <f t="shared" ref="C25:AH25" si="0">B25+1</f>
        <v>2</v>
      </c>
      <c r="D25" s="188">
        <f t="shared" si="0"/>
        <v>3</v>
      </c>
      <c r="E25" s="188">
        <f t="shared" si="0"/>
        <v>4</v>
      </c>
      <c r="F25" s="188">
        <f t="shared" si="0"/>
        <v>5</v>
      </c>
      <c r="G25" s="188">
        <f t="shared" si="0"/>
        <v>6</v>
      </c>
      <c r="H25" s="188">
        <f t="shared" si="0"/>
        <v>7</v>
      </c>
      <c r="I25" s="188">
        <f t="shared" si="0"/>
        <v>8</v>
      </c>
      <c r="J25" s="188">
        <f t="shared" si="0"/>
        <v>9</v>
      </c>
      <c r="K25" s="188">
        <f t="shared" si="0"/>
        <v>10</v>
      </c>
      <c r="L25" s="188">
        <f t="shared" si="0"/>
        <v>11</v>
      </c>
      <c r="M25" s="188">
        <f t="shared" si="0"/>
        <v>12</v>
      </c>
      <c r="N25" s="188">
        <f t="shared" si="0"/>
        <v>13</v>
      </c>
      <c r="O25" s="188">
        <f t="shared" si="0"/>
        <v>14</v>
      </c>
      <c r="P25" s="188">
        <f t="shared" si="0"/>
        <v>15</v>
      </c>
      <c r="Q25" s="188">
        <f t="shared" si="0"/>
        <v>16</v>
      </c>
      <c r="R25" s="188">
        <f t="shared" si="0"/>
        <v>17</v>
      </c>
      <c r="S25" s="188">
        <f t="shared" si="0"/>
        <v>18</v>
      </c>
      <c r="T25" s="188">
        <f t="shared" si="0"/>
        <v>19</v>
      </c>
      <c r="U25" s="188">
        <f t="shared" si="0"/>
        <v>20</v>
      </c>
      <c r="V25" s="188">
        <f t="shared" si="0"/>
        <v>21</v>
      </c>
      <c r="W25" s="188">
        <f t="shared" si="0"/>
        <v>22</v>
      </c>
      <c r="X25" s="188">
        <f t="shared" si="0"/>
        <v>23</v>
      </c>
      <c r="Y25" s="188">
        <f t="shared" si="0"/>
        <v>24</v>
      </c>
      <c r="Z25" s="188">
        <f t="shared" si="0"/>
        <v>25</v>
      </c>
      <c r="AA25" s="188">
        <f t="shared" si="0"/>
        <v>26</v>
      </c>
      <c r="AB25" s="188">
        <f t="shared" si="0"/>
        <v>27</v>
      </c>
      <c r="AC25" s="188">
        <f t="shared" si="0"/>
        <v>28</v>
      </c>
      <c r="AD25" s="188">
        <f t="shared" si="0"/>
        <v>29</v>
      </c>
      <c r="AE25" s="188">
        <f t="shared" si="0"/>
        <v>30</v>
      </c>
      <c r="AF25" s="188">
        <f t="shared" si="0"/>
        <v>31</v>
      </c>
      <c r="AG25" s="188">
        <f t="shared" si="0"/>
        <v>32</v>
      </c>
      <c r="AH25" s="188">
        <f t="shared" si="0"/>
        <v>33</v>
      </c>
      <c r="AI25" s="188">
        <f t="shared" ref="AI25:BA25" si="1">AH25+1</f>
        <v>34</v>
      </c>
      <c r="AJ25" s="188">
        <f t="shared" si="1"/>
        <v>35</v>
      </c>
      <c r="AK25" s="188">
        <f t="shared" si="1"/>
        <v>36</v>
      </c>
      <c r="AL25" s="188">
        <f t="shared" si="1"/>
        <v>37</v>
      </c>
      <c r="AM25" s="188">
        <f t="shared" si="1"/>
        <v>38</v>
      </c>
      <c r="AN25" s="188">
        <f t="shared" si="1"/>
        <v>39</v>
      </c>
      <c r="AO25" s="188">
        <f t="shared" si="1"/>
        <v>40</v>
      </c>
      <c r="AP25" s="188">
        <f t="shared" si="1"/>
        <v>41</v>
      </c>
      <c r="AQ25" s="188">
        <f t="shared" si="1"/>
        <v>42</v>
      </c>
      <c r="AR25" s="188">
        <f t="shared" si="1"/>
        <v>43</v>
      </c>
      <c r="AS25" s="188">
        <f t="shared" si="1"/>
        <v>44</v>
      </c>
      <c r="AT25" s="188">
        <f t="shared" si="1"/>
        <v>45</v>
      </c>
      <c r="AU25" s="188">
        <f t="shared" si="1"/>
        <v>46</v>
      </c>
      <c r="AV25" s="188">
        <f t="shared" si="1"/>
        <v>47</v>
      </c>
      <c r="AW25" s="188">
        <f t="shared" si="1"/>
        <v>48</v>
      </c>
      <c r="AX25" s="188">
        <f t="shared" si="1"/>
        <v>49</v>
      </c>
      <c r="AY25" s="188">
        <f t="shared" si="1"/>
        <v>50</v>
      </c>
      <c r="AZ25" s="188">
        <f t="shared" si="1"/>
        <v>51</v>
      </c>
      <c r="BA25" s="393">
        <f t="shared" si="1"/>
        <v>52</v>
      </c>
    </row>
    <row r="26" spans="1:54" ht="29.25" customHeight="1" thickBot="1">
      <c r="A26" s="603"/>
      <c r="B26" s="394" t="s">
        <v>95</v>
      </c>
      <c r="C26" s="395" t="s">
        <v>96</v>
      </c>
      <c r="D26" s="395" t="s">
        <v>97</v>
      </c>
      <c r="E26" s="395" t="s">
        <v>98</v>
      </c>
      <c r="F26" s="395" t="s">
        <v>99</v>
      </c>
      <c r="G26" s="395" t="s">
        <v>100</v>
      </c>
      <c r="H26" s="395" t="s">
        <v>101</v>
      </c>
      <c r="I26" s="395" t="s">
        <v>102</v>
      </c>
      <c r="J26" s="395" t="s">
        <v>103</v>
      </c>
      <c r="K26" s="395" t="s">
        <v>104</v>
      </c>
      <c r="L26" s="395" t="s">
        <v>105</v>
      </c>
      <c r="M26" s="395" t="s">
        <v>106</v>
      </c>
      <c r="N26" s="395" t="s">
        <v>107</v>
      </c>
      <c r="O26" s="395" t="s">
        <v>95</v>
      </c>
      <c r="P26" s="395" t="s">
        <v>96</v>
      </c>
      <c r="Q26" s="395" t="s">
        <v>97</v>
      </c>
      <c r="R26" s="395" t="s">
        <v>98</v>
      </c>
      <c r="S26" s="395" t="s">
        <v>108</v>
      </c>
      <c r="T26" s="395" t="s">
        <v>109</v>
      </c>
      <c r="U26" s="395" t="s">
        <v>110</v>
      </c>
      <c r="V26" s="395" t="s">
        <v>111</v>
      </c>
      <c r="W26" s="395" t="s">
        <v>112</v>
      </c>
      <c r="X26" s="395" t="s">
        <v>113</v>
      </c>
      <c r="Y26" s="395" t="s">
        <v>114</v>
      </c>
      <c r="Z26" s="395" t="s">
        <v>115</v>
      </c>
      <c r="AA26" s="395" t="s">
        <v>116</v>
      </c>
      <c r="AB26" s="395" t="s">
        <v>113</v>
      </c>
      <c r="AC26" s="395" t="s">
        <v>114</v>
      </c>
      <c r="AD26" s="396" t="s">
        <v>115</v>
      </c>
      <c r="AE26" s="396" t="s">
        <v>117</v>
      </c>
      <c r="AF26" s="396" t="s">
        <v>118</v>
      </c>
      <c r="AG26" s="396" t="s">
        <v>100</v>
      </c>
      <c r="AH26" s="395" t="s">
        <v>101</v>
      </c>
      <c r="AI26" s="395" t="s">
        <v>102</v>
      </c>
      <c r="AJ26" s="395" t="s">
        <v>119</v>
      </c>
      <c r="AK26" s="395" t="s">
        <v>120</v>
      </c>
      <c r="AL26" s="395" t="s">
        <v>121</v>
      </c>
      <c r="AM26" s="395" t="s">
        <v>122</v>
      </c>
      <c r="AN26" s="395" t="s">
        <v>123</v>
      </c>
      <c r="AO26" s="395" t="s">
        <v>95</v>
      </c>
      <c r="AP26" s="395" t="s">
        <v>96</v>
      </c>
      <c r="AQ26" s="395" t="s">
        <v>97</v>
      </c>
      <c r="AR26" s="395" t="s">
        <v>98</v>
      </c>
      <c r="AS26" s="395" t="s">
        <v>124</v>
      </c>
      <c r="AT26" s="395" t="s">
        <v>100</v>
      </c>
      <c r="AU26" s="395" t="s">
        <v>101</v>
      </c>
      <c r="AV26" s="395" t="s">
        <v>102</v>
      </c>
      <c r="AW26" s="395" t="s">
        <v>103</v>
      </c>
      <c r="AX26" s="395" t="s">
        <v>104</v>
      </c>
      <c r="AY26" s="395" t="s">
        <v>105</v>
      </c>
      <c r="AZ26" s="395" t="s">
        <v>106</v>
      </c>
      <c r="BA26" s="397" t="s">
        <v>107</v>
      </c>
    </row>
    <row r="27" spans="1:54" ht="18.75">
      <c r="A27" s="403" t="s">
        <v>125</v>
      </c>
      <c r="B27" s="506" t="s">
        <v>428</v>
      </c>
      <c r="C27" s="507" t="s">
        <v>423</v>
      </c>
      <c r="D27" s="507" t="s">
        <v>423</v>
      </c>
      <c r="E27" s="507" t="s">
        <v>428</v>
      </c>
      <c r="F27" s="507" t="s">
        <v>428</v>
      </c>
      <c r="G27" s="507" t="s">
        <v>428</v>
      </c>
      <c r="H27" s="507" t="s">
        <v>428</v>
      </c>
      <c r="I27" s="507" t="s">
        <v>428</v>
      </c>
      <c r="J27" s="507" t="s">
        <v>428</v>
      </c>
      <c r="K27" s="507" t="s">
        <v>424</v>
      </c>
      <c r="L27" s="507" t="s">
        <v>424</v>
      </c>
      <c r="M27" s="507" t="s">
        <v>428</v>
      </c>
      <c r="N27" s="507" t="s">
        <v>428</v>
      </c>
      <c r="O27" s="507" t="s">
        <v>428</v>
      </c>
      <c r="P27" s="507" t="s">
        <v>428</v>
      </c>
      <c r="Q27" s="507" t="s">
        <v>428</v>
      </c>
      <c r="R27" s="507" t="s">
        <v>428</v>
      </c>
      <c r="S27" s="507" t="s">
        <v>428</v>
      </c>
      <c r="T27" s="507" t="s">
        <v>428</v>
      </c>
      <c r="U27" s="508" t="s">
        <v>423</v>
      </c>
      <c r="V27" s="507" t="s">
        <v>423</v>
      </c>
      <c r="W27" s="507" t="s">
        <v>428</v>
      </c>
      <c r="X27" s="507" t="s">
        <v>428</v>
      </c>
      <c r="Y27" s="507" t="s">
        <v>428</v>
      </c>
      <c r="Z27" s="507" t="s">
        <v>428</v>
      </c>
      <c r="AA27" s="507" t="s">
        <v>428</v>
      </c>
      <c r="AB27" s="507" t="s">
        <v>428</v>
      </c>
      <c r="AC27" s="507" t="s">
        <v>424</v>
      </c>
      <c r="AD27" s="507" t="s">
        <v>424</v>
      </c>
      <c r="AE27" s="507" t="s">
        <v>428</v>
      </c>
      <c r="AF27" s="507" t="s">
        <v>428</v>
      </c>
      <c r="AG27" s="507" t="s">
        <v>428</v>
      </c>
      <c r="AH27" s="507" t="s">
        <v>428</v>
      </c>
      <c r="AI27" s="507" t="s">
        <v>428</v>
      </c>
      <c r="AJ27" s="507" t="s">
        <v>428</v>
      </c>
      <c r="AK27" s="507" t="s">
        <v>428</v>
      </c>
      <c r="AL27" s="507" t="s">
        <v>428</v>
      </c>
      <c r="AM27" s="507" t="s">
        <v>428</v>
      </c>
      <c r="AN27" s="507" t="s">
        <v>428</v>
      </c>
      <c r="AO27" s="507" t="s">
        <v>428</v>
      </c>
      <c r="AP27" s="507" t="s">
        <v>428</v>
      </c>
      <c r="AQ27" s="507" t="s">
        <v>428</v>
      </c>
      <c r="AR27" s="507" t="s">
        <v>428</v>
      </c>
      <c r="AS27" s="507" t="s">
        <v>58</v>
      </c>
      <c r="AT27" s="507" t="s">
        <v>58</v>
      </c>
      <c r="AU27" s="507" t="s">
        <v>58</v>
      </c>
      <c r="AV27" s="507" t="s">
        <v>58</v>
      </c>
      <c r="AW27" s="507" t="s">
        <v>58</v>
      </c>
      <c r="AX27" s="507" t="s">
        <v>58</v>
      </c>
      <c r="AY27" s="507" t="s">
        <v>58</v>
      </c>
      <c r="AZ27" s="507" t="s">
        <v>58</v>
      </c>
      <c r="BA27" s="509" t="s">
        <v>58</v>
      </c>
      <c r="BB27" s="189"/>
    </row>
    <row r="28" spans="1:54" ht="18.75">
      <c r="A28" s="404" t="s">
        <v>50</v>
      </c>
      <c r="B28" s="510" t="s">
        <v>428</v>
      </c>
      <c r="C28" s="511" t="s">
        <v>423</v>
      </c>
      <c r="D28" s="511" t="s">
        <v>423</v>
      </c>
      <c r="E28" s="511" t="s">
        <v>428</v>
      </c>
      <c r="F28" s="511" t="s">
        <v>428</v>
      </c>
      <c r="G28" s="511" t="s">
        <v>428</v>
      </c>
      <c r="H28" s="511" t="s">
        <v>428</v>
      </c>
      <c r="I28" s="511" t="s">
        <v>428</v>
      </c>
      <c r="J28" s="511" t="s">
        <v>428</v>
      </c>
      <c r="K28" s="511" t="s">
        <v>424</v>
      </c>
      <c r="L28" s="511" t="s">
        <v>424</v>
      </c>
      <c r="M28" s="511" t="s">
        <v>428</v>
      </c>
      <c r="N28" s="511" t="s">
        <v>428</v>
      </c>
      <c r="O28" s="511" t="s">
        <v>428</v>
      </c>
      <c r="P28" s="511" t="s">
        <v>428</v>
      </c>
      <c r="Q28" s="511" t="s">
        <v>428</v>
      </c>
      <c r="R28" s="511" t="s">
        <v>428</v>
      </c>
      <c r="S28" s="511" t="s">
        <v>428</v>
      </c>
      <c r="T28" s="511" t="s">
        <v>428</v>
      </c>
      <c r="U28" s="512" t="s">
        <v>423</v>
      </c>
      <c r="V28" s="512" t="s">
        <v>423</v>
      </c>
      <c r="W28" s="511" t="s">
        <v>428</v>
      </c>
      <c r="X28" s="511" t="s">
        <v>428</v>
      </c>
      <c r="Y28" s="511" t="s">
        <v>428</v>
      </c>
      <c r="Z28" s="511" t="s">
        <v>428</v>
      </c>
      <c r="AA28" s="511" t="s">
        <v>428</v>
      </c>
      <c r="AB28" s="511" t="s">
        <v>428</v>
      </c>
      <c r="AC28" s="511" t="s">
        <v>424</v>
      </c>
      <c r="AD28" s="511" t="s">
        <v>424</v>
      </c>
      <c r="AE28" s="511" t="s">
        <v>428</v>
      </c>
      <c r="AF28" s="511" t="s">
        <v>428</v>
      </c>
      <c r="AG28" s="511" t="s">
        <v>428</v>
      </c>
      <c r="AH28" s="511" t="s">
        <v>425</v>
      </c>
      <c r="AI28" s="512" t="s">
        <v>425</v>
      </c>
      <c r="AJ28" s="511" t="s">
        <v>428</v>
      </c>
      <c r="AK28" s="511" t="s">
        <v>428</v>
      </c>
      <c r="AL28" s="511" t="s">
        <v>428</v>
      </c>
      <c r="AM28" s="511" t="s">
        <v>428</v>
      </c>
      <c r="AN28" s="511" t="s">
        <v>428</v>
      </c>
      <c r="AO28" s="511" t="s">
        <v>428</v>
      </c>
      <c r="AP28" s="511" t="s">
        <v>428</v>
      </c>
      <c r="AQ28" s="511" t="s">
        <v>428</v>
      </c>
      <c r="AR28" s="511" t="s">
        <v>428</v>
      </c>
      <c r="AS28" s="511" t="s">
        <v>58</v>
      </c>
      <c r="AT28" s="512" t="s">
        <v>58</v>
      </c>
      <c r="AU28" s="511" t="s">
        <v>58</v>
      </c>
      <c r="AV28" s="511" t="s">
        <v>58</v>
      </c>
      <c r="AW28" s="511" t="s">
        <v>58</v>
      </c>
      <c r="AX28" s="511" t="s">
        <v>58</v>
      </c>
      <c r="AY28" s="511" t="s">
        <v>58</v>
      </c>
      <c r="AZ28" s="511" t="s">
        <v>58</v>
      </c>
      <c r="BA28" s="513" t="s">
        <v>58</v>
      </c>
      <c r="BB28" s="189"/>
    </row>
    <row r="29" spans="1:54" ht="18.75">
      <c r="A29" s="404" t="s">
        <v>126</v>
      </c>
      <c r="B29" s="510" t="s">
        <v>428</v>
      </c>
      <c r="C29" s="511" t="s">
        <v>428</v>
      </c>
      <c r="D29" s="511" t="s">
        <v>423</v>
      </c>
      <c r="E29" s="511" t="s">
        <v>423</v>
      </c>
      <c r="F29" s="511" t="s">
        <v>428</v>
      </c>
      <c r="G29" s="511" t="s">
        <v>428</v>
      </c>
      <c r="H29" s="511" t="s">
        <v>428</v>
      </c>
      <c r="I29" s="511" t="s">
        <v>428</v>
      </c>
      <c r="J29" s="511" t="s">
        <v>428</v>
      </c>
      <c r="K29" s="511" t="s">
        <v>428</v>
      </c>
      <c r="L29" s="511" t="s">
        <v>424</v>
      </c>
      <c r="M29" s="511" t="s">
        <v>424</v>
      </c>
      <c r="N29" s="511" t="s">
        <v>428</v>
      </c>
      <c r="O29" s="511" t="s">
        <v>428</v>
      </c>
      <c r="P29" s="511" t="s">
        <v>428</v>
      </c>
      <c r="Q29" s="511" t="s">
        <v>428</v>
      </c>
      <c r="R29" s="511" t="s">
        <v>428</v>
      </c>
      <c r="S29" s="511" t="s">
        <v>428</v>
      </c>
      <c r="T29" s="511" t="s">
        <v>428</v>
      </c>
      <c r="U29" s="511" t="s">
        <v>428</v>
      </c>
      <c r="V29" s="511" t="s">
        <v>423</v>
      </c>
      <c r="W29" s="511" t="s">
        <v>423</v>
      </c>
      <c r="X29" s="511" t="s">
        <v>428</v>
      </c>
      <c r="Y29" s="511" t="s">
        <v>428</v>
      </c>
      <c r="Z29" s="511" t="s">
        <v>428</v>
      </c>
      <c r="AA29" s="511" t="s">
        <v>428</v>
      </c>
      <c r="AB29" s="511" t="s">
        <v>428</v>
      </c>
      <c r="AC29" s="511" t="s">
        <v>428</v>
      </c>
      <c r="AD29" s="511" t="s">
        <v>424</v>
      </c>
      <c r="AE29" s="511" t="s">
        <v>424</v>
      </c>
      <c r="AF29" s="511" t="s">
        <v>425</v>
      </c>
      <c r="AG29" s="512" t="s">
        <v>425</v>
      </c>
      <c r="AH29" s="511" t="s">
        <v>425</v>
      </c>
      <c r="AI29" s="512" t="s">
        <v>425</v>
      </c>
      <c r="AJ29" s="511" t="s">
        <v>428</v>
      </c>
      <c r="AK29" s="511" t="s">
        <v>428</v>
      </c>
      <c r="AL29" s="511" t="s">
        <v>428</v>
      </c>
      <c r="AM29" s="511" t="s">
        <v>428</v>
      </c>
      <c r="AN29" s="511" t="s">
        <v>428</v>
      </c>
      <c r="AO29" s="511" t="s">
        <v>428</v>
      </c>
      <c r="AP29" s="511" t="s">
        <v>428</v>
      </c>
      <c r="AQ29" s="511" t="s">
        <v>428</v>
      </c>
      <c r="AR29" s="511" t="s">
        <v>428</v>
      </c>
      <c r="AS29" s="511" t="s">
        <v>58</v>
      </c>
      <c r="AT29" s="511" t="s">
        <v>58</v>
      </c>
      <c r="AU29" s="511" t="s">
        <v>58</v>
      </c>
      <c r="AV29" s="511" t="s">
        <v>58</v>
      </c>
      <c r="AW29" s="511" t="s">
        <v>58</v>
      </c>
      <c r="AX29" s="511" t="s">
        <v>58</v>
      </c>
      <c r="AY29" s="511" t="s">
        <v>58</v>
      </c>
      <c r="AZ29" s="511" t="s">
        <v>58</v>
      </c>
      <c r="BA29" s="513" t="s">
        <v>58</v>
      </c>
      <c r="BB29" s="189"/>
    </row>
    <row r="30" spans="1:54" ht="18.75">
      <c r="A30" s="405" t="s">
        <v>413</v>
      </c>
      <c r="B30" s="510" t="s">
        <v>428</v>
      </c>
      <c r="C30" s="511" t="s">
        <v>428</v>
      </c>
      <c r="D30" s="511" t="s">
        <v>423</v>
      </c>
      <c r="E30" s="511" t="s">
        <v>423</v>
      </c>
      <c r="F30" s="511" t="s">
        <v>428</v>
      </c>
      <c r="G30" s="511" t="s">
        <v>428</v>
      </c>
      <c r="H30" s="511" t="s">
        <v>428</v>
      </c>
      <c r="I30" s="511" t="s">
        <v>428</v>
      </c>
      <c r="J30" s="511" t="s">
        <v>428</v>
      </c>
      <c r="K30" s="511" t="s">
        <v>428</v>
      </c>
      <c r="L30" s="511" t="s">
        <v>424</v>
      </c>
      <c r="M30" s="511" t="s">
        <v>424</v>
      </c>
      <c r="N30" s="511" t="s">
        <v>428</v>
      </c>
      <c r="O30" s="511" t="s">
        <v>428</v>
      </c>
      <c r="P30" s="511" t="s">
        <v>428</v>
      </c>
      <c r="Q30" s="511" t="s">
        <v>428</v>
      </c>
      <c r="R30" s="511" t="s">
        <v>428</v>
      </c>
      <c r="S30" s="511" t="s">
        <v>428</v>
      </c>
      <c r="T30" s="511" t="s">
        <v>428</v>
      </c>
      <c r="U30" s="511" t="s">
        <v>428</v>
      </c>
      <c r="V30" s="511" t="s">
        <v>423</v>
      </c>
      <c r="W30" s="514" t="s">
        <v>423</v>
      </c>
      <c r="X30" s="511" t="s">
        <v>428</v>
      </c>
      <c r="Y30" s="511" t="s">
        <v>428</v>
      </c>
      <c r="Z30" s="511" t="s">
        <v>428</v>
      </c>
      <c r="AA30" s="511" t="s">
        <v>428</v>
      </c>
      <c r="AB30" s="511" t="s">
        <v>428</v>
      </c>
      <c r="AC30" s="511" t="s">
        <v>428</v>
      </c>
      <c r="AD30" s="511" t="s">
        <v>424</v>
      </c>
      <c r="AE30" s="511" t="s">
        <v>424</v>
      </c>
      <c r="AF30" s="511" t="s">
        <v>428</v>
      </c>
      <c r="AG30" s="511" t="s">
        <v>428</v>
      </c>
      <c r="AH30" s="511" t="s">
        <v>428</v>
      </c>
      <c r="AI30" s="511" t="s">
        <v>428</v>
      </c>
      <c r="AJ30" s="511" t="s">
        <v>428</v>
      </c>
      <c r="AK30" s="511" t="s">
        <v>428</v>
      </c>
      <c r="AL30" s="511" t="s">
        <v>428</v>
      </c>
      <c r="AM30" s="511" t="s">
        <v>428</v>
      </c>
      <c r="AN30" s="511" t="s">
        <v>428</v>
      </c>
      <c r="AO30" s="511" t="s">
        <v>428</v>
      </c>
      <c r="AP30" s="511" t="s">
        <v>428</v>
      </c>
      <c r="AQ30" s="511" t="s">
        <v>428</v>
      </c>
      <c r="AR30" s="511" t="s">
        <v>428</v>
      </c>
      <c r="AS30" s="511" t="s">
        <v>58</v>
      </c>
      <c r="AT30" s="511" t="s">
        <v>58</v>
      </c>
      <c r="AU30" s="511" t="s">
        <v>58</v>
      </c>
      <c r="AV30" s="511" t="s">
        <v>58</v>
      </c>
      <c r="AW30" s="511" t="s">
        <v>58</v>
      </c>
      <c r="AX30" s="511" t="s">
        <v>58</v>
      </c>
      <c r="AY30" s="511" t="s">
        <v>58</v>
      </c>
      <c r="AZ30" s="511" t="s">
        <v>58</v>
      </c>
      <c r="BA30" s="513" t="s">
        <v>58</v>
      </c>
      <c r="BB30" s="189"/>
    </row>
    <row r="31" spans="1:54" ht="19.5" thickBot="1">
      <c r="A31" s="406" t="s">
        <v>52</v>
      </c>
      <c r="B31" s="515" t="s">
        <v>428</v>
      </c>
      <c r="C31" s="516" t="s">
        <v>428</v>
      </c>
      <c r="D31" s="516" t="s">
        <v>423</v>
      </c>
      <c r="E31" s="516" t="s">
        <v>423</v>
      </c>
      <c r="F31" s="516" t="s">
        <v>428</v>
      </c>
      <c r="G31" s="516" t="s">
        <v>428</v>
      </c>
      <c r="H31" s="516" t="s">
        <v>428</v>
      </c>
      <c r="I31" s="516" t="s">
        <v>428</v>
      </c>
      <c r="J31" s="516" t="s">
        <v>428</v>
      </c>
      <c r="K31" s="516" t="s">
        <v>428</v>
      </c>
      <c r="L31" s="516" t="s">
        <v>424</v>
      </c>
      <c r="M31" s="516" t="s">
        <v>424</v>
      </c>
      <c r="N31" s="516" t="s">
        <v>428</v>
      </c>
      <c r="O31" s="516" t="s">
        <v>428</v>
      </c>
      <c r="P31" s="516" t="s">
        <v>428</v>
      </c>
      <c r="Q31" s="516" t="s">
        <v>428</v>
      </c>
      <c r="R31" s="516" t="s">
        <v>428</v>
      </c>
      <c r="S31" s="516" t="s">
        <v>428</v>
      </c>
      <c r="T31" s="516" t="s">
        <v>428</v>
      </c>
      <c r="U31" s="516" t="s">
        <v>428</v>
      </c>
      <c r="V31" s="517" t="s">
        <v>423</v>
      </c>
      <c r="W31" s="517" t="s">
        <v>423</v>
      </c>
      <c r="X31" s="516" t="s">
        <v>428</v>
      </c>
      <c r="Y31" s="516" t="s">
        <v>428</v>
      </c>
      <c r="Z31" s="516" t="s">
        <v>428</v>
      </c>
      <c r="AA31" s="516" t="s">
        <v>428</v>
      </c>
      <c r="AB31" s="516" t="s">
        <v>428</v>
      </c>
      <c r="AC31" s="516" t="s">
        <v>428</v>
      </c>
      <c r="AD31" s="516" t="s">
        <v>424</v>
      </c>
      <c r="AE31" s="516" t="s">
        <v>424</v>
      </c>
      <c r="AF31" s="516" t="s">
        <v>425</v>
      </c>
      <c r="AG31" s="516" t="s">
        <v>425</v>
      </c>
      <c r="AH31" s="516" t="s">
        <v>425</v>
      </c>
      <c r="AI31" s="516" t="s">
        <v>425</v>
      </c>
      <c r="AJ31" s="516" t="s">
        <v>428</v>
      </c>
      <c r="AK31" s="516" t="s">
        <v>428</v>
      </c>
      <c r="AL31" s="516" t="s">
        <v>428</v>
      </c>
      <c r="AM31" s="516" t="s">
        <v>426</v>
      </c>
      <c r="AN31" s="516" t="s">
        <v>426</v>
      </c>
      <c r="AO31" s="517" t="s">
        <v>426</v>
      </c>
      <c r="AP31" s="517" t="s">
        <v>426</v>
      </c>
      <c r="AQ31" s="517" t="s">
        <v>427</v>
      </c>
      <c r="AR31" s="517" t="s">
        <v>427</v>
      </c>
      <c r="AS31" s="517"/>
      <c r="AT31" s="517"/>
      <c r="AU31" s="517"/>
      <c r="AV31" s="517"/>
      <c r="AW31" s="517"/>
      <c r="AX31" s="517"/>
      <c r="AY31" s="517"/>
      <c r="AZ31" s="517"/>
      <c r="BA31" s="518"/>
      <c r="BB31" s="189"/>
    </row>
    <row r="32" spans="1:54">
      <c r="A32" s="608" t="s">
        <v>418</v>
      </c>
      <c r="B32" s="609"/>
      <c r="C32" s="609"/>
      <c r="D32" s="609"/>
      <c r="E32" s="609"/>
      <c r="F32" s="609"/>
      <c r="G32" s="609"/>
      <c r="H32" s="609"/>
      <c r="I32" s="609"/>
      <c r="J32" s="609"/>
      <c r="K32" s="609"/>
      <c r="L32" s="609"/>
      <c r="M32" s="609"/>
      <c r="N32" s="609"/>
      <c r="O32" s="609"/>
      <c r="P32" s="609"/>
      <c r="Q32" s="609"/>
      <c r="R32" s="609"/>
      <c r="S32" s="609"/>
      <c r="T32" s="609"/>
      <c r="U32" s="609"/>
      <c r="V32" s="609"/>
      <c r="W32" s="609"/>
      <c r="X32" s="609"/>
      <c r="Y32" s="609"/>
      <c r="Z32" s="609"/>
      <c r="AA32" s="609"/>
      <c r="AB32" s="609"/>
      <c r="AC32" s="609"/>
      <c r="AD32" s="609"/>
      <c r="AE32" s="609"/>
      <c r="AF32" s="609"/>
      <c r="AG32" s="609"/>
      <c r="AH32" s="609"/>
      <c r="AI32" s="609"/>
      <c r="AJ32" s="609"/>
      <c r="AK32" s="609"/>
      <c r="AL32" s="609"/>
      <c r="AM32" s="609"/>
      <c r="AN32" s="609"/>
      <c r="AO32" s="609"/>
      <c r="AP32" s="609"/>
      <c r="AQ32" s="609"/>
      <c r="AR32" s="609"/>
      <c r="AS32" s="609"/>
      <c r="AT32" s="609"/>
      <c r="AU32" s="609"/>
      <c r="AV32" s="609"/>
      <c r="AW32" s="609"/>
      <c r="AX32" s="609"/>
      <c r="AY32" s="609"/>
      <c r="AZ32" s="609"/>
      <c r="BA32" s="609"/>
    </row>
    <row r="33" spans="1:55" ht="16.5" thickBot="1">
      <c r="A33" s="81" t="s">
        <v>127</v>
      </c>
      <c r="AU33" s="79"/>
      <c r="AV33" s="79"/>
      <c r="AW33" s="79"/>
      <c r="AX33" s="79"/>
      <c r="AY33" s="79"/>
      <c r="AZ33" s="79"/>
      <c r="BA33" s="79"/>
      <c r="BB33" s="79"/>
      <c r="BC33" s="79"/>
    </row>
    <row r="34" spans="1:55" ht="12.75" customHeight="1" thickBot="1">
      <c r="A34" s="598" t="s">
        <v>94</v>
      </c>
      <c r="B34" s="610" t="s">
        <v>430</v>
      </c>
      <c r="C34" s="611"/>
      <c r="D34" s="543" t="s">
        <v>429</v>
      </c>
      <c r="E34" s="541" t="s">
        <v>128</v>
      </c>
      <c r="F34" s="596" t="s">
        <v>129</v>
      </c>
      <c r="G34" s="596"/>
      <c r="H34" s="598" t="s">
        <v>420</v>
      </c>
      <c r="I34" s="598"/>
      <c r="J34" s="598" t="s">
        <v>130</v>
      </c>
      <c r="K34" s="598"/>
      <c r="L34" s="596" t="s">
        <v>40</v>
      </c>
      <c r="M34" s="596"/>
      <c r="N34" s="598" t="s">
        <v>131</v>
      </c>
      <c r="O34" s="598"/>
      <c r="P34" s="190"/>
      <c r="Q34" s="549" t="s">
        <v>132</v>
      </c>
      <c r="R34" s="550"/>
      <c r="S34" s="550"/>
      <c r="T34" s="550"/>
      <c r="U34" s="550"/>
      <c r="V34" s="550"/>
      <c r="W34" s="550"/>
      <c r="X34" s="550"/>
      <c r="Y34" s="550"/>
      <c r="Z34" s="550"/>
      <c r="AA34" s="550"/>
      <c r="AB34" s="614" t="s">
        <v>133</v>
      </c>
      <c r="AC34" s="614"/>
      <c r="AD34" s="614"/>
      <c r="AE34" s="555" t="s">
        <v>134</v>
      </c>
      <c r="AF34" s="556"/>
      <c r="AG34" s="179"/>
      <c r="AH34" s="179"/>
      <c r="AI34" s="549" t="s">
        <v>135</v>
      </c>
      <c r="AJ34" s="550"/>
      <c r="AK34" s="624" t="s">
        <v>343</v>
      </c>
      <c r="AL34" s="624"/>
      <c r="AM34" s="624"/>
      <c r="AN34" s="624"/>
      <c r="AO34" s="624"/>
      <c r="AP34" s="624"/>
      <c r="AQ34" s="624"/>
      <c r="AR34" s="624"/>
      <c r="AS34" s="624"/>
      <c r="AT34" s="624"/>
      <c r="AU34" s="624"/>
      <c r="AV34" s="624"/>
      <c r="AW34" s="624"/>
      <c r="AX34" s="561" t="s">
        <v>133</v>
      </c>
      <c r="AY34" s="562"/>
      <c r="AZ34" s="220"/>
      <c r="BA34" s="221"/>
    </row>
    <row r="35" spans="1:55" ht="59.25" customHeight="1" thickBot="1">
      <c r="A35" s="598"/>
      <c r="B35" s="610"/>
      <c r="C35" s="611"/>
      <c r="D35" s="544"/>
      <c r="E35" s="542"/>
      <c r="F35" s="596"/>
      <c r="G35" s="596"/>
      <c r="H35" s="598"/>
      <c r="I35" s="598"/>
      <c r="J35" s="598"/>
      <c r="K35" s="598"/>
      <c r="L35" s="596"/>
      <c r="M35" s="596"/>
      <c r="N35" s="598"/>
      <c r="O35" s="598"/>
      <c r="P35" s="190"/>
      <c r="Q35" s="551"/>
      <c r="R35" s="552"/>
      <c r="S35" s="552"/>
      <c r="T35" s="552"/>
      <c r="U35" s="552"/>
      <c r="V35" s="552"/>
      <c r="W35" s="552"/>
      <c r="X35" s="552"/>
      <c r="Y35" s="552"/>
      <c r="Z35" s="552"/>
      <c r="AA35" s="552"/>
      <c r="AB35" s="615"/>
      <c r="AC35" s="615"/>
      <c r="AD35" s="615"/>
      <c r="AE35" s="557"/>
      <c r="AF35" s="558"/>
      <c r="AG35" s="179"/>
      <c r="AH35" s="179"/>
      <c r="AI35" s="551"/>
      <c r="AJ35" s="552"/>
      <c r="AK35" s="625"/>
      <c r="AL35" s="625"/>
      <c r="AM35" s="625"/>
      <c r="AN35" s="625"/>
      <c r="AO35" s="625"/>
      <c r="AP35" s="625"/>
      <c r="AQ35" s="625"/>
      <c r="AR35" s="625"/>
      <c r="AS35" s="625"/>
      <c r="AT35" s="625"/>
      <c r="AU35" s="625"/>
      <c r="AV35" s="625"/>
      <c r="AW35" s="625"/>
      <c r="AX35" s="563"/>
      <c r="AY35" s="564"/>
      <c r="AZ35" s="220"/>
      <c r="BA35" s="221"/>
    </row>
    <row r="36" spans="1:55" ht="12.75" customHeight="1" thickBot="1">
      <c r="A36" s="598"/>
      <c r="B36" s="610"/>
      <c r="C36" s="611"/>
      <c r="D36" s="544"/>
      <c r="E36" s="542"/>
      <c r="F36" s="596"/>
      <c r="G36" s="596"/>
      <c r="H36" s="598"/>
      <c r="I36" s="598"/>
      <c r="J36" s="598"/>
      <c r="K36" s="598"/>
      <c r="L36" s="596"/>
      <c r="M36" s="596"/>
      <c r="N36" s="598"/>
      <c r="O36" s="598"/>
      <c r="P36" s="190"/>
      <c r="Q36" s="551"/>
      <c r="R36" s="552"/>
      <c r="S36" s="552"/>
      <c r="T36" s="552"/>
      <c r="U36" s="552"/>
      <c r="V36" s="552"/>
      <c r="W36" s="552"/>
      <c r="X36" s="552"/>
      <c r="Y36" s="552"/>
      <c r="Z36" s="552"/>
      <c r="AA36" s="552"/>
      <c r="AB36" s="615"/>
      <c r="AC36" s="615"/>
      <c r="AD36" s="615"/>
      <c r="AE36" s="557"/>
      <c r="AF36" s="558"/>
      <c r="AG36" s="179"/>
      <c r="AH36" s="179"/>
      <c r="AI36" s="551"/>
      <c r="AJ36" s="552"/>
      <c r="AK36" s="625"/>
      <c r="AL36" s="625"/>
      <c r="AM36" s="625"/>
      <c r="AN36" s="625"/>
      <c r="AO36" s="625"/>
      <c r="AP36" s="625"/>
      <c r="AQ36" s="625"/>
      <c r="AR36" s="625"/>
      <c r="AS36" s="625"/>
      <c r="AT36" s="625"/>
      <c r="AU36" s="625"/>
      <c r="AV36" s="625"/>
      <c r="AW36" s="625"/>
      <c r="AX36" s="563"/>
      <c r="AY36" s="564"/>
      <c r="AZ36" s="220"/>
      <c r="BA36" s="221"/>
    </row>
    <row r="37" spans="1:55" ht="57.75" customHeight="1" thickBot="1">
      <c r="A37" s="599"/>
      <c r="B37" s="612"/>
      <c r="C37" s="613"/>
      <c r="D37" s="544"/>
      <c r="E37" s="542"/>
      <c r="F37" s="597"/>
      <c r="G37" s="597"/>
      <c r="H37" s="599"/>
      <c r="I37" s="599"/>
      <c r="J37" s="599"/>
      <c r="K37" s="599"/>
      <c r="L37" s="597"/>
      <c r="M37" s="597"/>
      <c r="N37" s="599"/>
      <c r="O37" s="599"/>
      <c r="P37" s="190"/>
      <c r="Q37" s="553"/>
      <c r="R37" s="554"/>
      <c r="S37" s="554"/>
      <c r="T37" s="554"/>
      <c r="U37" s="554"/>
      <c r="V37" s="554"/>
      <c r="W37" s="554"/>
      <c r="X37" s="554"/>
      <c r="Y37" s="554"/>
      <c r="Z37" s="554"/>
      <c r="AA37" s="554"/>
      <c r="AB37" s="616"/>
      <c r="AC37" s="616"/>
      <c r="AD37" s="616"/>
      <c r="AE37" s="559"/>
      <c r="AF37" s="560"/>
      <c r="AG37" s="179"/>
      <c r="AH37" s="179"/>
      <c r="AI37" s="617"/>
      <c r="AJ37" s="618"/>
      <c r="AK37" s="626"/>
      <c r="AL37" s="626"/>
      <c r="AM37" s="626"/>
      <c r="AN37" s="626"/>
      <c r="AO37" s="626"/>
      <c r="AP37" s="626"/>
      <c r="AQ37" s="626"/>
      <c r="AR37" s="626"/>
      <c r="AS37" s="626"/>
      <c r="AT37" s="626"/>
      <c r="AU37" s="626"/>
      <c r="AV37" s="626"/>
      <c r="AW37" s="626"/>
      <c r="AX37" s="565"/>
      <c r="AY37" s="566"/>
      <c r="AZ37" s="220"/>
      <c r="BA37" s="221"/>
    </row>
    <row r="38" spans="1:55" ht="22.5" customHeight="1">
      <c r="A38" s="191" t="s">
        <v>49</v>
      </c>
      <c r="B38" s="600">
        <f>COUNTIF(B27:BA27,D27)</f>
        <v>4</v>
      </c>
      <c r="C38" s="592"/>
      <c r="D38" s="398">
        <f>COUNTIF(B27:BA27,P27)</f>
        <v>35</v>
      </c>
      <c r="E38" s="398">
        <v>4</v>
      </c>
      <c r="F38" s="592"/>
      <c r="G38" s="592"/>
      <c r="H38" s="592"/>
      <c r="I38" s="592"/>
      <c r="J38" s="592"/>
      <c r="K38" s="592"/>
      <c r="L38" s="592">
        <f>COUNTIF(B27:BA27,AV27)</f>
        <v>9</v>
      </c>
      <c r="M38" s="593"/>
      <c r="N38" s="590">
        <f>SUM(B38:L38)</f>
        <v>52</v>
      </c>
      <c r="O38" s="591"/>
      <c r="P38" s="178"/>
      <c r="Q38" s="573"/>
      <c r="R38" s="574"/>
      <c r="S38" s="574"/>
      <c r="T38" s="574"/>
      <c r="U38" s="574"/>
      <c r="V38" s="574"/>
      <c r="W38" s="574"/>
      <c r="X38" s="574"/>
      <c r="Y38" s="574"/>
      <c r="Z38" s="574"/>
      <c r="AA38" s="574"/>
      <c r="AB38" s="575"/>
      <c r="AC38" s="575"/>
      <c r="AD38" s="575"/>
      <c r="AE38" s="575"/>
      <c r="AF38" s="576"/>
      <c r="AG38" s="179"/>
      <c r="AH38" s="179"/>
      <c r="AI38" s="588" t="s">
        <v>414</v>
      </c>
      <c r="AJ38" s="577"/>
      <c r="AK38" s="607" t="s">
        <v>415</v>
      </c>
      <c r="AL38" s="607"/>
      <c r="AM38" s="607"/>
      <c r="AN38" s="607"/>
      <c r="AO38" s="607"/>
      <c r="AP38" s="607"/>
      <c r="AQ38" s="607"/>
      <c r="AR38" s="607"/>
      <c r="AS38" s="607"/>
      <c r="AT38" s="607"/>
      <c r="AU38" s="607"/>
      <c r="AV38" s="607"/>
      <c r="AW38" s="607"/>
      <c r="AX38" s="577">
        <v>10</v>
      </c>
      <c r="AY38" s="578"/>
      <c r="AZ38" s="220"/>
      <c r="BA38" s="221"/>
    </row>
    <row r="39" spans="1:55" ht="22.5" customHeight="1" thickBot="1">
      <c r="A39" s="192" t="s">
        <v>61</v>
      </c>
      <c r="B39" s="587">
        <f>COUNTIF(B28:BA28,D28)</f>
        <v>4</v>
      </c>
      <c r="C39" s="567"/>
      <c r="D39" s="399">
        <f>COUNTIF(B28:BA28,P28)</f>
        <v>33</v>
      </c>
      <c r="E39" s="399">
        <v>4</v>
      </c>
      <c r="F39" s="567">
        <f>COUNTIF(B28:BA28,AI28)</f>
        <v>2</v>
      </c>
      <c r="G39" s="567"/>
      <c r="H39" s="567"/>
      <c r="I39" s="567"/>
      <c r="J39" s="567"/>
      <c r="K39" s="567"/>
      <c r="L39" s="567">
        <f>COUNTIF(B28:BA28,AV28)</f>
        <v>9</v>
      </c>
      <c r="M39" s="568"/>
      <c r="N39" s="584">
        <f>SUM(B39:L39)</f>
        <v>52</v>
      </c>
      <c r="O39" s="585"/>
      <c r="P39" s="178"/>
      <c r="Q39" s="594"/>
      <c r="R39" s="595"/>
      <c r="S39" s="595"/>
      <c r="T39" s="595"/>
      <c r="U39" s="595"/>
      <c r="V39" s="595"/>
      <c r="W39" s="595"/>
      <c r="X39" s="595"/>
      <c r="Y39" s="595"/>
      <c r="Z39" s="595"/>
      <c r="AA39" s="595"/>
      <c r="AB39" s="579"/>
      <c r="AC39" s="579"/>
      <c r="AD39" s="579"/>
      <c r="AE39" s="579"/>
      <c r="AF39" s="622"/>
      <c r="AG39" s="179"/>
      <c r="AH39" s="179"/>
      <c r="AI39" s="589" t="s">
        <v>416</v>
      </c>
      <c r="AJ39" s="547"/>
      <c r="AK39" s="621" t="s">
        <v>417</v>
      </c>
      <c r="AL39" s="621"/>
      <c r="AM39" s="621"/>
      <c r="AN39" s="621"/>
      <c r="AO39" s="621"/>
      <c r="AP39" s="621"/>
      <c r="AQ39" s="621"/>
      <c r="AR39" s="621"/>
      <c r="AS39" s="621"/>
      <c r="AT39" s="621"/>
      <c r="AU39" s="621"/>
      <c r="AV39" s="621"/>
      <c r="AW39" s="621"/>
      <c r="AX39" s="547">
        <v>10</v>
      </c>
      <c r="AY39" s="548"/>
      <c r="AZ39" s="220"/>
      <c r="BA39" s="221"/>
    </row>
    <row r="40" spans="1:55" ht="22.5" customHeight="1" thickBot="1">
      <c r="A40" s="192" t="s">
        <v>51</v>
      </c>
      <c r="B40" s="587">
        <f>COUNTIF(B29:BA29,D29)</f>
        <v>4</v>
      </c>
      <c r="C40" s="567"/>
      <c r="D40" s="399">
        <f>COUNTIF(B29:BA29,P29)</f>
        <v>31</v>
      </c>
      <c r="E40" s="399">
        <v>4</v>
      </c>
      <c r="F40" s="567">
        <f>COUNTIF(B29:BA29,AG29)</f>
        <v>4</v>
      </c>
      <c r="G40" s="567"/>
      <c r="H40" s="567"/>
      <c r="I40" s="567"/>
      <c r="J40" s="567"/>
      <c r="K40" s="567"/>
      <c r="L40" s="567">
        <f>COUNTIF(B29:BA29,AV29)</f>
        <v>9</v>
      </c>
      <c r="M40" s="568"/>
      <c r="N40" s="584">
        <v>52</v>
      </c>
      <c r="O40" s="585"/>
      <c r="P40" s="178"/>
      <c r="Q40" s="580"/>
      <c r="R40" s="581"/>
      <c r="S40" s="581"/>
      <c r="T40" s="581"/>
      <c r="U40" s="581"/>
      <c r="V40" s="581"/>
      <c r="W40" s="581"/>
      <c r="X40" s="581"/>
      <c r="Y40" s="581"/>
      <c r="Z40" s="581"/>
      <c r="AA40" s="581"/>
      <c r="AB40" s="547"/>
      <c r="AC40" s="547"/>
      <c r="AD40" s="547"/>
      <c r="AE40" s="547"/>
      <c r="AF40" s="548"/>
      <c r="AG40" s="179"/>
      <c r="AH40" s="179"/>
      <c r="AI40" s="222"/>
      <c r="AJ40" s="222"/>
      <c r="AK40" s="223"/>
      <c r="AL40" s="223"/>
      <c r="AM40" s="223"/>
      <c r="AN40" s="223"/>
      <c r="AO40" s="223"/>
      <c r="AP40" s="223"/>
      <c r="AQ40" s="223"/>
      <c r="AR40" s="223"/>
      <c r="AS40" s="220"/>
      <c r="AT40" s="220"/>
      <c r="AU40" s="220"/>
      <c r="AV40" s="220"/>
      <c r="AW40" s="220"/>
      <c r="AX40" s="220"/>
      <c r="AY40" s="220"/>
      <c r="AZ40" s="220"/>
      <c r="BA40" s="221"/>
    </row>
    <row r="41" spans="1:55" ht="22.5" customHeight="1">
      <c r="A41" s="192" t="s">
        <v>63</v>
      </c>
      <c r="B41" s="587">
        <f>COUNTIF(B30:BA30,D30)</f>
        <v>4</v>
      </c>
      <c r="C41" s="567"/>
      <c r="D41" s="399">
        <f>COUNTIF(B30:BA30,P30)</f>
        <v>35</v>
      </c>
      <c r="E41" s="399">
        <v>4</v>
      </c>
      <c r="F41" s="567"/>
      <c r="G41" s="567"/>
      <c r="H41" s="567"/>
      <c r="I41" s="567"/>
      <c r="J41" s="567"/>
      <c r="K41" s="567"/>
      <c r="L41" s="567">
        <f>COUNTIF(B30:BA30,AV30)</f>
        <v>9</v>
      </c>
      <c r="M41" s="568"/>
      <c r="N41" s="584">
        <v>52</v>
      </c>
      <c r="O41" s="585"/>
      <c r="P41" s="178"/>
      <c r="Q41" s="223"/>
      <c r="R41" s="223"/>
      <c r="S41" s="223"/>
      <c r="T41" s="223"/>
      <c r="U41" s="223"/>
      <c r="V41" s="223"/>
      <c r="W41" s="223"/>
      <c r="X41" s="223"/>
      <c r="Y41" s="223"/>
      <c r="Z41" s="223"/>
      <c r="AA41" s="223"/>
      <c r="AB41" s="222"/>
      <c r="AC41" s="222"/>
      <c r="AD41" s="222"/>
      <c r="AE41" s="222"/>
      <c r="AF41" s="222"/>
      <c r="AG41" s="179"/>
      <c r="AH41" s="179"/>
      <c r="AI41" s="222"/>
      <c r="AJ41" s="222"/>
      <c r="AK41" s="222"/>
      <c r="AL41" s="222"/>
      <c r="AM41" s="222"/>
      <c r="AN41" s="222"/>
      <c r="AO41" s="222"/>
      <c r="AP41" s="222"/>
      <c r="AQ41" s="222"/>
      <c r="AR41" s="222"/>
      <c r="AS41" s="222"/>
      <c r="AT41" s="222"/>
      <c r="AU41" s="222"/>
      <c r="AV41" s="222"/>
      <c r="AW41" s="222"/>
      <c r="AX41" s="222"/>
      <c r="AY41" s="222"/>
      <c r="AZ41" s="220"/>
      <c r="BA41" s="221"/>
    </row>
    <row r="42" spans="1:55" ht="22.5" customHeight="1" thickBot="1">
      <c r="A42" s="193" t="s">
        <v>52</v>
      </c>
      <c r="B42" s="586">
        <f>COUNTIF(B31:BA31,D31)</f>
        <v>4</v>
      </c>
      <c r="C42" s="545"/>
      <c r="D42" s="400">
        <f>COUNTIF(B31:BA31,P31)</f>
        <v>25</v>
      </c>
      <c r="E42" s="400">
        <v>4</v>
      </c>
      <c r="F42" s="545">
        <f>COUNTIF(B31:BA31,AI31)</f>
        <v>4</v>
      </c>
      <c r="G42" s="545"/>
      <c r="H42" s="545">
        <f>COUNTIF(B31:BA31,AM31)</f>
        <v>4</v>
      </c>
      <c r="I42" s="545"/>
      <c r="J42" s="545">
        <f>COUNTIF(B31:BA31,AR31)</f>
        <v>2</v>
      </c>
      <c r="K42" s="545"/>
      <c r="L42" s="545"/>
      <c r="M42" s="582"/>
      <c r="N42" s="570">
        <v>43</v>
      </c>
      <c r="O42" s="571"/>
      <c r="P42" s="178"/>
      <c r="Q42" s="223"/>
      <c r="R42" s="223"/>
      <c r="S42" s="223"/>
      <c r="T42" s="223"/>
      <c r="U42" s="223"/>
      <c r="V42" s="223"/>
      <c r="W42" s="223"/>
      <c r="X42" s="223"/>
      <c r="Y42" s="223"/>
      <c r="Z42" s="223"/>
      <c r="AA42" s="223"/>
      <c r="AB42" s="222"/>
      <c r="AC42" s="222"/>
      <c r="AD42" s="222"/>
      <c r="AE42" s="222"/>
      <c r="AF42" s="222"/>
      <c r="AG42" s="179"/>
      <c r="AH42" s="179"/>
      <c r="AI42" s="222"/>
      <c r="AJ42" s="222"/>
      <c r="AK42" s="222"/>
      <c r="AL42" s="222"/>
      <c r="AM42" s="222"/>
      <c r="AN42" s="222"/>
      <c r="AO42" s="222"/>
      <c r="AP42" s="222"/>
      <c r="AQ42" s="222"/>
      <c r="AR42" s="222"/>
      <c r="AS42" s="222"/>
      <c r="AT42" s="222"/>
      <c r="AU42" s="222"/>
      <c r="AV42" s="222"/>
      <c r="AW42" s="222"/>
      <c r="AX42" s="222"/>
      <c r="AY42" s="222"/>
      <c r="AZ42" s="220"/>
      <c r="BA42" s="221"/>
    </row>
    <row r="43" spans="1:55" ht="22.5" customHeight="1" thickBot="1">
      <c r="A43" s="194" t="s">
        <v>136</v>
      </c>
      <c r="B43" s="583">
        <f>SUM(B38:C42)</f>
        <v>20</v>
      </c>
      <c r="C43" s="572"/>
      <c r="D43" s="401">
        <f>SUM(D38:D42)</f>
        <v>159</v>
      </c>
      <c r="E43" s="402">
        <f>SUM(E38:E42)</f>
        <v>20</v>
      </c>
      <c r="F43" s="572">
        <f>SUM(F38:G42)</f>
        <v>10</v>
      </c>
      <c r="G43" s="569"/>
      <c r="H43" s="572">
        <f>SUM(H38:I42)</f>
        <v>4</v>
      </c>
      <c r="I43" s="569"/>
      <c r="J43" s="572">
        <f>SUM(J38:K42)</f>
        <v>2</v>
      </c>
      <c r="K43" s="569"/>
      <c r="L43" s="572">
        <f>SUM(L38:M42)</f>
        <v>36</v>
      </c>
      <c r="M43" s="569"/>
      <c r="N43" s="569">
        <f>SUM(N38:O41)</f>
        <v>208</v>
      </c>
      <c r="O43" s="569"/>
      <c r="P43" s="178"/>
      <c r="Q43" s="223"/>
      <c r="R43" s="223"/>
      <c r="S43" s="223"/>
      <c r="T43" s="223"/>
      <c r="U43" s="223"/>
      <c r="V43" s="223"/>
      <c r="W43" s="223"/>
      <c r="X43" s="223"/>
      <c r="Y43" s="223"/>
      <c r="Z43" s="223"/>
      <c r="AA43" s="223"/>
      <c r="AB43" s="222"/>
      <c r="AC43" s="222"/>
      <c r="AD43" s="222"/>
      <c r="AE43" s="222"/>
      <c r="AF43" s="222"/>
      <c r="AG43" s="179"/>
      <c r="AH43" s="179"/>
      <c r="AI43" s="222"/>
      <c r="AJ43" s="222"/>
      <c r="AK43" s="222"/>
      <c r="AL43" s="222"/>
      <c r="AM43" s="222"/>
      <c r="AN43" s="222"/>
      <c r="AO43" s="222"/>
      <c r="AP43" s="222"/>
      <c r="AQ43" s="222"/>
      <c r="AR43" s="222"/>
      <c r="AS43" s="222"/>
      <c r="AT43" s="222"/>
      <c r="AU43" s="222"/>
      <c r="AV43" s="222"/>
      <c r="AW43" s="222"/>
      <c r="AX43" s="222"/>
      <c r="AY43" s="222"/>
      <c r="AZ43" s="220"/>
      <c r="BA43" s="221"/>
    </row>
  </sheetData>
  <sheetProtection selectLockedCells="1" selectUnlockedCells="1"/>
  <mergeCells count="108">
    <mergeCell ref="B21:R21"/>
    <mergeCell ref="S21:BA21"/>
    <mergeCell ref="B22:R22"/>
    <mergeCell ref="S22:BA22"/>
    <mergeCell ref="B19:R19"/>
    <mergeCell ref="B20:R20"/>
    <mergeCell ref="A1:BA1"/>
    <mergeCell ref="A2:BA2"/>
    <mergeCell ref="A3:BA3"/>
    <mergeCell ref="A10:BA10"/>
    <mergeCell ref="A11:BA11"/>
    <mergeCell ref="B12:R12"/>
    <mergeCell ref="S12:BA12"/>
    <mergeCell ref="B13:R13"/>
    <mergeCell ref="B14:R14"/>
    <mergeCell ref="B15:R15"/>
    <mergeCell ref="B16:R16"/>
    <mergeCell ref="B17:R17"/>
    <mergeCell ref="B18:R18"/>
    <mergeCell ref="S13:BA13"/>
    <mergeCell ref="S14:BA14"/>
    <mergeCell ref="S15:BA15"/>
    <mergeCell ref="S16:BA16"/>
    <mergeCell ref="S17:BA17"/>
    <mergeCell ref="AK39:AW39"/>
    <mergeCell ref="AE39:AF39"/>
    <mergeCell ref="AX24:BA24"/>
    <mergeCell ref="T24:W24"/>
    <mergeCell ref="AK34:AW37"/>
    <mergeCell ref="S18:BA18"/>
    <mergeCell ref="S19:BA19"/>
    <mergeCell ref="S20:BA20"/>
    <mergeCell ref="A24:A26"/>
    <mergeCell ref="B24:F24"/>
    <mergeCell ref="G24:J24"/>
    <mergeCell ref="K24:N24"/>
    <mergeCell ref="AK38:AW38"/>
    <mergeCell ref="A32:BA32"/>
    <mergeCell ref="A34:A37"/>
    <mergeCell ref="B34:C37"/>
    <mergeCell ref="N34:O37"/>
    <mergeCell ref="L34:M37"/>
    <mergeCell ref="AK24:AN24"/>
    <mergeCell ref="O24:S24"/>
    <mergeCell ref="AB34:AD37"/>
    <mergeCell ref="AI34:AJ37"/>
    <mergeCell ref="AT24:AW24"/>
    <mergeCell ref="AO24:AS24"/>
    <mergeCell ref="X24:AA24"/>
    <mergeCell ref="AB24:AE24"/>
    <mergeCell ref="AF24:AJ24"/>
    <mergeCell ref="B43:C43"/>
    <mergeCell ref="F43:G43"/>
    <mergeCell ref="H43:I43"/>
    <mergeCell ref="J43:K43"/>
    <mergeCell ref="N41:O41"/>
    <mergeCell ref="B42:C42"/>
    <mergeCell ref="B40:C40"/>
    <mergeCell ref="F40:G40"/>
    <mergeCell ref="H40:I40"/>
    <mergeCell ref="J40:K40"/>
    <mergeCell ref="L40:M40"/>
    <mergeCell ref="N40:O40"/>
    <mergeCell ref="B41:C41"/>
    <mergeCell ref="F41:G41"/>
    <mergeCell ref="N43:O43"/>
    <mergeCell ref="N42:O42"/>
    <mergeCell ref="L43:M43"/>
    <mergeCell ref="Q38:AA38"/>
    <mergeCell ref="AE38:AF38"/>
    <mergeCell ref="AX38:AY38"/>
    <mergeCell ref="AB39:AD39"/>
    <mergeCell ref="Q40:AA40"/>
    <mergeCell ref="AB40:AD40"/>
    <mergeCell ref="AE40:AF40"/>
    <mergeCell ref="L41:M41"/>
    <mergeCell ref="L42:M42"/>
    <mergeCell ref="N39:O39"/>
    <mergeCell ref="AI38:AJ38"/>
    <mergeCell ref="AI39:AJ39"/>
    <mergeCell ref="N38:O38"/>
    <mergeCell ref="AB38:AD38"/>
    <mergeCell ref="L38:M38"/>
    <mergeCell ref="Q39:AA39"/>
    <mergeCell ref="E34:E37"/>
    <mergeCell ref="D34:D37"/>
    <mergeCell ref="F42:G42"/>
    <mergeCell ref="H42:I42"/>
    <mergeCell ref="A23:BA23"/>
    <mergeCell ref="AX39:AY39"/>
    <mergeCell ref="Q34:AA37"/>
    <mergeCell ref="AE34:AF37"/>
    <mergeCell ref="AX34:AY37"/>
    <mergeCell ref="L39:M39"/>
    <mergeCell ref="H41:I41"/>
    <mergeCell ref="J41:K41"/>
    <mergeCell ref="J42:K42"/>
    <mergeCell ref="B39:C39"/>
    <mergeCell ref="F39:G39"/>
    <mergeCell ref="H39:I39"/>
    <mergeCell ref="J39:K39"/>
    <mergeCell ref="F34:G37"/>
    <mergeCell ref="H34:I37"/>
    <mergeCell ref="J34:K37"/>
    <mergeCell ref="B38:C38"/>
    <mergeCell ref="F38:G38"/>
    <mergeCell ref="H38:I38"/>
    <mergeCell ref="J38:K38"/>
  </mergeCells>
  <pageMargins left="0.3" right="0.2" top="0.3" bottom="0.20972222222222223" header="0.3" footer="0.51180555555555551"/>
  <pageSetup paperSize="9" scale="63" firstPageNumber="0" orientation="landscape" horizontalDpi="300" verticalDpi="300" r:id="rId1"/>
  <headerFooter alignWithMargins="0">
    <oddHeader>&amp;C2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DX105"/>
  <sheetViews>
    <sheetView showGridLines="0" showZeros="0" tabSelected="1" view="pageBreakPreview" topLeftCell="A70" zoomScaleSheetLayoutView="100" workbookViewId="0">
      <selection activeCell="DW79" sqref="DW79"/>
    </sheetView>
  </sheetViews>
  <sheetFormatPr defaultColWidth="9" defaultRowHeight="12.75"/>
  <cols>
    <col min="1" max="1" width="6.28515625" style="211" customWidth="1"/>
    <col min="2" max="2" width="37.42578125" style="179" customWidth="1"/>
    <col min="3" max="3" width="4.5703125" style="179" customWidth="1"/>
    <col min="4" max="4" width="6.42578125" style="179" customWidth="1"/>
    <col min="5" max="5" width="4.85546875" style="179" customWidth="1"/>
    <col min="6" max="6" width="4.7109375" style="179" customWidth="1"/>
    <col min="7" max="7" width="6.5703125" style="179" customWidth="1"/>
    <col min="8" max="8" width="8" style="179" customWidth="1"/>
    <col min="9" max="9" width="6.85546875" style="179" customWidth="1"/>
    <col min="10" max="10" width="6.5703125" style="179" customWidth="1"/>
    <col min="11" max="11" width="6.7109375" style="179" customWidth="1"/>
    <col min="12" max="12" width="5.7109375" style="179" customWidth="1"/>
    <col min="13" max="14" width="5.42578125" style="179" customWidth="1"/>
    <col min="15" max="15" width="6.42578125" style="179" customWidth="1"/>
    <col min="16" max="16" width="4.28515625" style="318" customWidth="1"/>
    <col min="17" max="17" width="5.140625" style="318" customWidth="1"/>
    <col min="18" max="18" width="4.5703125" style="318" customWidth="1"/>
    <col min="19" max="20" width="4.42578125" style="318" customWidth="1"/>
    <col min="21" max="21" width="4.7109375" style="318" customWidth="1"/>
    <col min="22" max="22" width="5" style="318" customWidth="1"/>
    <col min="23" max="23" width="4" style="318" hidden="1" customWidth="1"/>
    <col min="24" max="24" width="3.7109375" style="318" hidden="1" customWidth="1"/>
    <col min="25" max="25" width="9.140625" style="318" hidden="1" customWidth="1"/>
    <col min="26" max="33" width="2.140625" style="318" hidden="1" customWidth="1"/>
    <col min="34" max="34" width="2.7109375" style="318" hidden="1" customWidth="1"/>
    <col min="35" max="35" width="0.85546875" style="318" hidden="1" customWidth="1"/>
    <col min="36" max="43" width="3.140625" style="318" hidden="1" customWidth="1"/>
    <col min="44" max="44" width="2.7109375" style="318" hidden="1" customWidth="1"/>
    <col min="45" max="45" width="0.85546875" style="318" hidden="1" customWidth="1"/>
    <col min="46" max="47" width="2.7109375" style="318" hidden="1" customWidth="1"/>
    <col min="48" max="49" width="3.5703125" style="318" hidden="1" customWidth="1"/>
    <col min="50" max="53" width="2.140625" style="318" hidden="1" customWidth="1"/>
    <col min="54" max="54" width="2.7109375" style="318" hidden="1" customWidth="1"/>
    <col min="55" max="55" width="0.85546875" style="318" hidden="1" customWidth="1"/>
    <col min="56" max="56" width="2" style="318" hidden="1" customWidth="1"/>
    <col min="57" max="57" width="3.5703125" style="318" hidden="1" customWidth="1"/>
    <col min="58" max="63" width="2.140625" style="318" hidden="1" customWidth="1"/>
    <col min="64" max="64" width="2.7109375" style="318" hidden="1" customWidth="1"/>
    <col min="65" max="65" width="0.85546875" style="318" hidden="1" customWidth="1"/>
    <col min="66" max="66" width="2.140625" style="318" hidden="1" customWidth="1"/>
    <col min="67" max="68" width="3.140625" style="318" hidden="1" customWidth="1"/>
    <col min="69" max="73" width="2.140625" style="318" hidden="1" customWidth="1"/>
    <col min="74" max="75" width="5" style="318" customWidth="1"/>
    <col min="76" max="76" width="4" style="318" hidden="1" customWidth="1"/>
    <col min="77" max="77" width="3.7109375" style="318" hidden="1" customWidth="1"/>
    <col min="78" max="78" width="9.140625" style="318" hidden="1" customWidth="1"/>
    <col min="79" max="86" width="2.140625" style="318" hidden="1" customWidth="1"/>
    <col min="87" max="87" width="2.7109375" style="318" hidden="1" customWidth="1"/>
    <col min="88" max="88" width="0.85546875" style="318" hidden="1" customWidth="1"/>
    <col min="89" max="96" width="3.140625" style="318" hidden="1" customWidth="1"/>
    <col min="97" max="97" width="2.7109375" style="318" hidden="1" customWidth="1"/>
    <col min="98" max="98" width="0.85546875" style="318" hidden="1" customWidth="1"/>
    <col min="99" max="100" width="2.7109375" style="318" hidden="1" customWidth="1"/>
    <col min="101" max="102" width="3.5703125" style="318" hidden="1" customWidth="1"/>
    <col min="103" max="106" width="2.140625" style="318" hidden="1" customWidth="1"/>
    <col min="107" max="107" width="2.7109375" style="318" hidden="1" customWidth="1"/>
    <col min="108" max="108" width="0.85546875" style="318" hidden="1" customWidth="1"/>
    <col min="109" max="109" width="2" style="318" hidden="1" customWidth="1"/>
    <col min="110" max="110" width="3.5703125" style="318" hidden="1" customWidth="1"/>
    <col min="111" max="116" width="2.140625" style="318" hidden="1" customWidth="1"/>
    <col min="117" max="117" width="2.7109375" style="318" hidden="1" customWidth="1"/>
    <col min="118" max="118" width="0.85546875" style="318" hidden="1" customWidth="1"/>
    <col min="119" max="119" width="2.140625" style="318" hidden="1" customWidth="1"/>
    <col min="120" max="121" width="3.140625" style="318" hidden="1" customWidth="1"/>
    <col min="122" max="126" width="2.140625" style="318" hidden="1" customWidth="1"/>
    <col min="127" max="127" width="5" style="318" customWidth="1"/>
    <col min="128" max="16384" width="9" style="179"/>
  </cols>
  <sheetData>
    <row r="1" spans="1:128">
      <c r="I1" s="180"/>
      <c r="J1" s="180"/>
    </row>
    <row r="2" spans="1:128" ht="16.5" customHeight="1" thickBot="1">
      <c r="B2" s="639" t="s">
        <v>137</v>
      </c>
      <c r="C2" s="639"/>
      <c r="D2" s="639"/>
      <c r="E2" s="639"/>
      <c r="F2" s="639"/>
      <c r="G2" s="639"/>
      <c r="H2" s="639"/>
      <c r="I2" s="639"/>
      <c r="J2" s="639"/>
      <c r="K2" s="639"/>
      <c r="L2" s="639"/>
      <c r="M2" s="639"/>
      <c r="N2" s="639"/>
      <c r="O2" s="639"/>
      <c r="P2" s="639"/>
      <c r="Q2" s="639"/>
      <c r="R2" s="639"/>
      <c r="S2" s="639"/>
      <c r="T2" s="639"/>
      <c r="U2" s="639"/>
      <c r="V2" s="639"/>
      <c r="W2" s="677"/>
      <c r="X2" s="677"/>
      <c r="Y2" s="677"/>
      <c r="Z2" s="677"/>
      <c r="AA2" s="677"/>
      <c r="AB2" s="677"/>
      <c r="AC2" s="677"/>
      <c r="AD2" s="677"/>
      <c r="AE2" s="677"/>
      <c r="AF2" s="677"/>
      <c r="AG2" s="677"/>
      <c r="AH2" s="677"/>
      <c r="AI2" s="677"/>
      <c r="AJ2" s="677"/>
      <c r="AK2" s="677"/>
      <c r="AL2" s="677"/>
      <c r="AM2" s="677"/>
      <c r="AN2" s="677"/>
      <c r="AO2" s="677"/>
      <c r="AP2" s="677"/>
      <c r="AQ2" s="677"/>
      <c r="AR2" s="677"/>
      <c r="AS2" s="677"/>
      <c r="AT2" s="677"/>
      <c r="AU2" s="677"/>
      <c r="AV2" s="677"/>
      <c r="AW2" s="677"/>
      <c r="AX2" s="677"/>
      <c r="AY2" s="677"/>
      <c r="AZ2" s="677"/>
      <c r="BA2" s="677"/>
      <c r="BB2" s="677"/>
      <c r="BC2" s="677"/>
      <c r="BD2" s="677"/>
      <c r="BE2" s="677"/>
      <c r="BF2" s="677"/>
      <c r="BG2" s="677"/>
      <c r="BH2" s="677"/>
      <c r="BI2" s="677"/>
      <c r="BJ2" s="677"/>
      <c r="BK2" s="677"/>
      <c r="BL2" s="677"/>
      <c r="BM2" s="677"/>
      <c r="BN2" s="677"/>
      <c r="BO2" s="677"/>
      <c r="BP2" s="677"/>
      <c r="BQ2" s="677"/>
      <c r="BR2" s="677"/>
      <c r="BS2" s="677"/>
      <c r="BT2" s="677"/>
      <c r="BU2" s="677"/>
      <c r="BV2" s="677"/>
      <c r="BX2" s="677"/>
      <c r="BY2" s="677"/>
      <c r="BZ2" s="677"/>
      <c r="CA2" s="677"/>
      <c r="CB2" s="677"/>
      <c r="CC2" s="677"/>
      <c r="CD2" s="677"/>
      <c r="CE2" s="677"/>
      <c r="CF2" s="677"/>
      <c r="CG2" s="677"/>
      <c r="CH2" s="677"/>
      <c r="CI2" s="677"/>
      <c r="CJ2" s="677"/>
      <c r="CK2" s="677"/>
      <c r="CL2" s="677"/>
      <c r="CM2" s="677"/>
      <c r="CN2" s="677"/>
      <c r="CO2" s="677"/>
      <c r="CP2" s="677"/>
      <c r="CQ2" s="677"/>
      <c r="CR2" s="677"/>
      <c r="CS2" s="677"/>
      <c r="CT2" s="677"/>
      <c r="CU2" s="677"/>
      <c r="CV2" s="677"/>
      <c r="CW2" s="677"/>
      <c r="CX2" s="677"/>
      <c r="CY2" s="677"/>
      <c r="CZ2" s="677"/>
      <c r="DA2" s="677"/>
      <c r="DB2" s="677"/>
      <c r="DC2" s="677"/>
      <c r="DD2" s="677"/>
      <c r="DE2" s="677"/>
      <c r="DF2" s="677"/>
      <c r="DG2" s="677"/>
      <c r="DH2" s="677"/>
      <c r="DI2" s="677"/>
      <c r="DJ2" s="677"/>
      <c r="DK2" s="677"/>
      <c r="DL2" s="677"/>
      <c r="DM2" s="677"/>
      <c r="DN2" s="677"/>
      <c r="DO2" s="677"/>
      <c r="DP2" s="677"/>
      <c r="DQ2" s="677"/>
      <c r="DR2" s="677"/>
      <c r="DS2" s="677"/>
      <c r="DT2" s="677"/>
      <c r="DU2" s="677"/>
      <c r="DV2" s="677"/>
      <c r="DW2" s="677"/>
    </row>
    <row r="3" spans="1:128" ht="27" customHeight="1" thickBot="1">
      <c r="A3" s="662" t="s">
        <v>135</v>
      </c>
      <c r="B3" s="665" t="s">
        <v>138</v>
      </c>
      <c r="C3" s="668" t="s">
        <v>139</v>
      </c>
      <c r="D3" s="668"/>
      <c r="E3" s="668"/>
      <c r="F3" s="668"/>
      <c r="G3" s="680" t="s">
        <v>441</v>
      </c>
      <c r="H3" s="669" t="s">
        <v>140</v>
      </c>
      <c r="I3" s="670" t="s">
        <v>141</v>
      </c>
      <c r="J3" s="670"/>
      <c r="K3" s="670"/>
      <c r="L3" s="670"/>
      <c r="M3" s="670"/>
      <c r="N3" s="670"/>
      <c r="O3" s="671"/>
      <c r="P3" s="678" t="s">
        <v>142</v>
      </c>
      <c r="Q3" s="678"/>
      <c r="R3" s="678"/>
      <c r="S3" s="678"/>
      <c r="T3" s="678"/>
      <c r="U3" s="678"/>
      <c r="V3" s="678"/>
      <c r="W3" s="678"/>
      <c r="X3" s="678"/>
      <c r="Y3" s="678"/>
      <c r="Z3" s="678"/>
      <c r="AA3" s="678"/>
      <c r="AB3" s="678"/>
      <c r="AC3" s="678"/>
      <c r="AD3" s="678"/>
      <c r="AE3" s="678"/>
      <c r="AF3" s="678"/>
      <c r="AG3" s="678"/>
      <c r="AH3" s="678"/>
      <c r="AI3" s="678"/>
      <c r="AJ3" s="678"/>
      <c r="AK3" s="678"/>
      <c r="AL3" s="678"/>
      <c r="AM3" s="678"/>
      <c r="AN3" s="678"/>
      <c r="AO3" s="678"/>
      <c r="AP3" s="678"/>
      <c r="AQ3" s="678"/>
      <c r="AR3" s="678"/>
      <c r="AS3" s="678"/>
      <c r="AT3" s="678"/>
      <c r="AU3" s="678"/>
      <c r="AV3" s="678"/>
      <c r="AW3" s="678"/>
      <c r="AX3" s="678"/>
      <c r="AY3" s="678"/>
      <c r="AZ3" s="678"/>
      <c r="BA3" s="678"/>
      <c r="BB3" s="678"/>
      <c r="BC3" s="678"/>
      <c r="BD3" s="678"/>
      <c r="BE3" s="678"/>
      <c r="BF3" s="678"/>
      <c r="BG3" s="678"/>
      <c r="BH3" s="678"/>
      <c r="BI3" s="678"/>
      <c r="BJ3" s="678"/>
      <c r="BK3" s="678"/>
      <c r="BL3" s="678"/>
      <c r="BM3" s="678"/>
      <c r="BN3" s="678"/>
      <c r="BO3" s="678"/>
      <c r="BP3" s="678"/>
      <c r="BQ3" s="678"/>
      <c r="BR3" s="678"/>
      <c r="BS3" s="678"/>
      <c r="BT3" s="678"/>
      <c r="BU3" s="678"/>
      <c r="BV3" s="678"/>
      <c r="BW3" s="678"/>
      <c r="BX3" s="678"/>
      <c r="BY3" s="678"/>
      <c r="BZ3" s="678"/>
      <c r="CA3" s="678"/>
      <c r="CB3" s="678"/>
      <c r="CC3" s="678"/>
      <c r="CD3" s="678"/>
      <c r="CE3" s="678"/>
      <c r="CF3" s="678"/>
      <c r="CG3" s="678"/>
      <c r="CH3" s="678"/>
      <c r="CI3" s="678"/>
      <c r="CJ3" s="678"/>
      <c r="CK3" s="678"/>
      <c r="CL3" s="678"/>
      <c r="CM3" s="678"/>
      <c r="CN3" s="678"/>
      <c r="CO3" s="678"/>
      <c r="CP3" s="678"/>
      <c r="CQ3" s="678"/>
      <c r="CR3" s="678"/>
      <c r="CS3" s="678"/>
      <c r="CT3" s="678"/>
      <c r="CU3" s="678"/>
      <c r="CV3" s="678"/>
      <c r="CW3" s="678"/>
      <c r="CX3" s="678"/>
      <c r="CY3" s="678"/>
      <c r="CZ3" s="678"/>
      <c r="DA3" s="678"/>
      <c r="DB3" s="678"/>
      <c r="DC3" s="678"/>
      <c r="DD3" s="678"/>
      <c r="DE3" s="678"/>
      <c r="DF3" s="678"/>
      <c r="DG3" s="678"/>
      <c r="DH3" s="678"/>
      <c r="DI3" s="678"/>
      <c r="DJ3" s="678"/>
      <c r="DK3" s="678"/>
      <c r="DL3" s="678"/>
      <c r="DM3" s="678"/>
      <c r="DN3" s="678"/>
      <c r="DO3" s="678"/>
      <c r="DP3" s="678"/>
      <c r="DQ3" s="678"/>
      <c r="DR3" s="678"/>
      <c r="DS3" s="678"/>
      <c r="DT3" s="678"/>
      <c r="DU3" s="678"/>
      <c r="DV3" s="678"/>
      <c r="DW3" s="679"/>
    </row>
    <row r="4" spans="1:128" ht="27" customHeight="1" thickBot="1">
      <c r="A4" s="663"/>
      <c r="B4" s="666"/>
      <c r="C4" s="657" t="s">
        <v>143</v>
      </c>
      <c r="D4" s="657" t="s">
        <v>144</v>
      </c>
      <c r="E4" s="645" t="s">
        <v>145</v>
      </c>
      <c r="F4" s="645" t="s">
        <v>146</v>
      </c>
      <c r="G4" s="681"/>
      <c r="H4" s="646"/>
      <c r="I4" s="645" t="s">
        <v>147</v>
      </c>
      <c r="J4" s="644" t="s">
        <v>148</v>
      </c>
      <c r="K4" s="644"/>
      <c r="L4" s="644"/>
      <c r="M4" s="644"/>
      <c r="N4" s="645" t="s">
        <v>149</v>
      </c>
      <c r="O4" s="672" t="s">
        <v>150</v>
      </c>
      <c r="P4" s="649" t="s">
        <v>151</v>
      </c>
      <c r="Q4" s="650"/>
      <c r="R4" s="649" t="s">
        <v>152</v>
      </c>
      <c r="S4" s="650"/>
      <c r="T4" s="655" t="s">
        <v>153</v>
      </c>
      <c r="U4" s="650"/>
      <c r="V4" s="655" t="s">
        <v>154</v>
      </c>
      <c r="W4" s="649"/>
      <c r="X4" s="649"/>
      <c r="Y4" s="649"/>
      <c r="Z4" s="649"/>
      <c r="AA4" s="649"/>
      <c r="AB4" s="649"/>
      <c r="AC4" s="649"/>
      <c r="AD4" s="649"/>
      <c r="AE4" s="649"/>
      <c r="AF4" s="649"/>
      <c r="AG4" s="649"/>
      <c r="AH4" s="649"/>
      <c r="AI4" s="649"/>
      <c r="AJ4" s="649"/>
      <c r="AK4" s="649"/>
      <c r="AL4" s="649"/>
      <c r="AM4" s="649"/>
      <c r="AN4" s="649"/>
      <c r="AO4" s="649"/>
      <c r="AP4" s="649"/>
      <c r="AQ4" s="649"/>
      <c r="AR4" s="649"/>
      <c r="AS4" s="649"/>
      <c r="AT4" s="649"/>
      <c r="AU4" s="649"/>
      <c r="AV4" s="649"/>
      <c r="AW4" s="649"/>
      <c r="AX4" s="649"/>
      <c r="AY4" s="649"/>
      <c r="AZ4" s="649"/>
      <c r="BA4" s="649"/>
      <c r="BB4" s="649"/>
      <c r="BC4" s="649"/>
      <c r="BD4" s="649"/>
      <c r="BE4" s="649"/>
      <c r="BF4" s="649"/>
      <c r="BG4" s="649"/>
      <c r="BH4" s="649"/>
      <c r="BI4" s="649"/>
      <c r="BJ4" s="649"/>
      <c r="BK4" s="649"/>
      <c r="BL4" s="649"/>
      <c r="BM4" s="649"/>
      <c r="BN4" s="649"/>
      <c r="BO4" s="649"/>
      <c r="BP4" s="649"/>
      <c r="BQ4" s="649"/>
      <c r="BR4" s="649"/>
      <c r="BS4" s="649"/>
      <c r="BT4" s="649"/>
      <c r="BU4" s="649"/>
      <c r="BV4" s="650"/>
      <c r="BW4" s="655" t="s">
        <v>154</v>
      </c>
      <c r="BX4" s="649"/>
      <c r="BY4" s="649"/>
      <c r="BZ4" s="649"/>
      <c r="CA4" s="649"/>
      <c r="CB4" s="649"/>
      <c r="CC4" s="649"/>
      <c r="CD4" s="649"/>
      <c r="CE4" s="649"/>
      <c r="CF4" s="649"/>
      <c r="CG4" s="649"/>
      <c r="CH4" s="649"/>
      <c r="CI4" s="649"/>
      <c r="CJ4" s="649"/>
      <c r="CK4" s="649"/>
      <c r="CL4" s="649"/>
      <c r="CM4" s="649"/>
      <c r="CN4" s="649"/>
      <c r="CO4" s="649"/>
      <c r="CP4" s="649"/>
      <c r="CQ4" s="649"/>
      <c r="CR4" s="649"/>
      <c r="CS4" s="649"/>
      <c r="CT4" s="649"/>
      <c r="CU4" s="649"/>
      <c r="CV4" s="649"/>
      <c r="CW4" s="649"/>
      <c r="CX4" s="649"/>
      <c r="CY4" s="649"/>
      <c r="CZ4" s="649"/>
      <c r="DA4" s="649"/>
      <c r="DB4" s="649"/>
      <c r="DC4" s="649"/>
      <c r="DD4" s="649"/>
      <c r="DE4" s="649"/>
      <c r="DF4" s="649"/>
      <c r="DG4" s="649"/>
      <c r="DH4" s="649"/>
      <c r="DI4" s="649"/>
      <c r="DJ4" s="649"/>
      <c r="DK4" s="649"/>
      <c r="DL4" s="649"/>
      <c r="DM4" s="649"/>
      <c r="DN4" s="649"/>
      <c r="DO4" s="649"/>
      <c r="DP4" s="649"/>
      <c r="DQ4" s="649"/>
      <c r="DR4" s="649"/>
      <c r="DS4" s="649"/>
      <c r="DT4" s="649"/>
      <c r="DU4" s="649"/>
      <c r="DV4" s="649"/>
      <c r="DW4" s="650"/>
    </row>
    <row r="5" spans="1:128" ht="20.25" customHeight="1" thickBot="1">
      <c r="A5" s="663"/>
      <c r="B5" s="666"/>
      <c r="C5" s="657"/>
      <c r="D5" s="657"/>
      <c r="E5" s="645"/>
      <c r="F5" s="645"/>
      <c r="G5" s="681"/>
      <c r="H5" s="646"/>
      <c r="I5" s="646"/>
      <c r="J5" s="645" t="s">
        <v>155</v>
      </c>
      <c r="K5" s="644" t="s">
        <v>156</v>
      </c>
      <c r="L5" s="644"/>
      <c r="M5" s="644"/>
      <c r="N5" s="645"/>
      <c r="O5" s="672"/>
      <c r="P5" s="651"/>
      <c r="Q5" s="652"/>
      <c r="R5" s="651"/>
      <c r="S5" s="652"/>
      <c r="T5" s="656"/>
      <c r="U5" s="652"/>
      <c r="V5" s="656"/>
      <c r="W5" s="651"/>
      <c r="X5" s="651"/>
      <c r="Y5" s="651"/>
      <c r="Z5" s="651"/>
      <c r="AA5" s="651"/>
      <c r="AB5" s="651"/>
      <c r="AC5" s="651"/>
      <c r="AD5" s="651"/>
      <c r="AE5" s="651"/>
      <c r="AF5" s="651"/>
      <c r="AG5" s="651"/>
      <c r="AH5" s="651"/>
      <c r="AI5" s="651"/>
      <c r="AJ5" s="651"/>
      <c r="AK5" s="651"/>
      <c r="AL5" s="651"/>
      <c r="AM5" s="651"/>
      <c r="AN5" s="651"/>
      <c r="AO5" s="651"/>
      <c r="AP5" s="651"/>
      <c r="AQ5" s="651"/>
      <c r="AR5" s="651"/>
      <c r="AS5" s="651"/>
      <c r="AT5" s="651"/>
      <c r="AU5" s="651"/>
      <c r="AV5" s="651"/>
      <c r="AW5" s="651"/>
      <c r="AX5" s="651"/>
      <c r="AY5" s="651"/>
      <c r="AZ5" s="651"/>
      <c r="BA5" s="651"/>
      <c r="BB5" s="651"/>
      <c r="BC5" s="651"/>
      <c r="BD5" s="651"/>
      <c r="BE5" s="651"/>
      <c r="BF5" s="651"/>
      <c r="BG5" s="651"/>
      <c r="BH5" s="651"/>
      <c r="BI5" s="651"/>
      <c r="BJ5" s="651"/>
      <c r="BK5" s="651"/>
      <c r="BL5" s="651"/>
      <c r="BM5" s="651"/>
      <c r="BN5" s="651"/>
      <c r="BO5" s="651"/>
      <c r="BP5" s="651"/>
      <c r="BQ5" s="651"/>
      <c r="BR5" s="651"/>
      <c r="BS5" s="651"/>
      <c r="BT5" s="651"/>
      <c r="BU5" s="651"/>
      <c r="BV5" s="652"/>
      <c r="BW5" s="656"/>
      <c r="BX5" s="651"/>
      <c r="BY5" s="651"/>
      <c r="BZ5" s="651"/>
      <c r="CA5" s="651"/>
      <c r="CB5" s="651"/>
      <c r="CC5" s="651"/>
      <c r="CD5" s="651"/>
      <c r="CE5" s="651"/>
      <c r="CF5" s="651"/>
      <c r="CG5" s="651"/>
      <c r="CH5" s="651"/>
      <c r="CI5" s="651"/>
      <c r="CJ5" s="651"/>
      <c r="CK5" s="651"/>
      <c r="CL5" s="651"/>
      <c r="CM5" s="651"/>
      <c r="CN5" s="651"/>
      <c r="CO5" s="651"/>
      <c r="CP5" s="651"/>
      <c r="CQ5" s="651"/>
      <c r="CR5" s="651"/>
      <c r="CS5" s="651"/>
      <c r="CT5" s="651"/>
      <c r="CU5" s="651"/>
      <c r="CV5" s="651"/>
      <c r="CW5" s="651"/>
      <c r="CX5" s="651"/>
      <c r="CY5" s="651"/>
      <c r="CZ5" s="651"/>
      <c r="DA5" s="651"/>
      <c r="DB5" s="651"/>
      <c r="DC5" s="651"/>
      <c r="DD5" s="651"/>
      <c r="DE5" s="651"/>
      <c r="DF5" s="651"/>
      <c r="DG5" s="651"/>
      <c r="DH5" s="651"/>
      <c r="DI5" s="651"/>
      <c r="DJ5" s="651"/>
      <c r="DK5" s="651"/>
      <c r="DL5" s="651"/>
      <c r="DM5" s="651"/>
      <c r="DN5" s="651"/>
      <c r="DO5" s="651"/>
      <c r="DP5" s="651"/>
      <c r="DQ5" s="651"/>
      <c r="DR5" s="651"/>
      <c r="DS5" s="651"/>
      <c r="DT5" s="651"/>
      <c r="DU5" s="651"/>
      <c r="DV5" s="651"/>
      <c r="DW5" s="652"/>
    </row>
    <row r="6" spans="1:128" ht="17.25" customHeight="1" thickBot="1">
      <c r="A6" s="663"/>
      <c r="B6" s="666"/>
      <c r="C6" s="657"/>
      <c r="D6" s="657"/>
      <c r="E6" s="645"/>
      <c r="F6" s="645"/>
      <c r="G6" s="681"/>
      <c r="H6" s="646"/>
      <c r="I6" s="646"/>
      <c r="J6" s="646"/>
      <c r="K6" s="645" t="s">
        <v>157</v>
      </c>
      <c r="L6" s="645" t="s">
        <v>409</v>
      </c>
      <c r="M6" s="645" t="s">
        <v>158</v>
      </c>
      <c r="N6" s="645"/>
      <c r="O6" s="672"/>
      <c r="P6" s="651"/>
      <c r="Q6" s="652"/>
      <c r="R6" s="651"/>
      <c r="S6" s="652"/>
      <c r="T6" s="656"/>
      <c r="U6" s="652"/>
      <c r="V6" s="656"/>
      <c r="W6" s="651"/>
      <c r="X6" s="651"/>
      <c r="Y6" s="651"/>
      <c r="Z6" s="651"/>
      <c r="AA6" s="651"/>
      <c r="AB6" s="651"/>
      <c r="AC6" s="651"/>
      <c r="AD6" s="651"/>
      <c r="AE6" s="651"/>
      <c r="AF6" s="651"/>
      <c r="AG6" s="651"/>
      <c r="AH6" s="651"/>
      <c r="AI6" s="651"/>
      <c r="AJ6" s="651"/>
      <c r="AK6" s="651"/>
      <c r="AL6" s="651"/>
      <c r="AM6" s="651"/>
      <c r="AN6" s="651"/>
      <c r="AO6" s="651"/>
      <c r="AP6" s="651"/>
      <c r="AQ6" s="651"/>
      <c r="AR6" s="651"/>
      <c r="AS6" s="651"/>
      <c r="AT6" s="651"/>
      <c r="AU6" s="651"/>
      <c r="AV6" s="651"/>
      <c r="AW6" s="651"/>
      <c r="AX6" s="651"/>
      <c r="AY6" s="651"/>
      <c r="AZ6" s="651"/>
      <c r="BA6" s="651"/>
      <c r="BB6" s="651"/>
      <c r="BC6" s="651"/>
      <c r="BD6" s="651"/>
      <c r="BE6" s="651"/>
      <c r="BF6" s="651"/>
      <c r="BG6" s="651"/>
      <c r="BH6" s="651"/>
      <c r="BI6" s="651"/>
      <c r="BJ6" s="651"/>
      <c r="BK6" s="651"/>
      <c r="BL6" s="651"/>
      <c r="BM6" s="651"/>
      <c r="BN6" s="651"/>
      <c r="BO6" s="651"/>
      <c r="BP6" s="651"/>
      <c r="BQ6" s="651"/>
      <c r="BR6" s="651"/>
      <c r="BS6" s="651"/>
      <c r="BT6" s="651"/>
      <c r="BU6" s="651"/>
      <c r="BV6" s="652"/>
      <c r="BW6" s="656"/>
      <c r="BX6" s="651"/>
      <c r="BY6" s="651"/>
      <c r="BZ6" s="651"/>
      <c r="CA6" s="651"/>
      <c r="CB6" s="651"/>
      <c r="CC6" s="651"/>
      <c r="CD6" s="651"/>
      <c r="CE6" s="651"/>
      <c r="CF6" s="651"/>
      <c r="CG6" s="651"/>
      <c r="CH6" s="651"/>
      <c r="CI6" s="651"/>
      <c r="CJ6" s="651"/>
      <c r="CK6" s="651"/>
      <c r="CL6" s="651"/>
      <c r="CM6" s="651"/>
      <c r="CN6" s="651"/>
      <c r="CO6" s="651"/>
      <c r="CP6" s="651"/>
      <c r="CQ6" s="651"/>
      <c r="CR6" s="651"/>
      <c r="CS6" s="651"/>
      <c r="CT6" s="651"/>
      <c r="CU6" s="651"/>
      <c r="CV6" s="651"/>
      <c r="CW6" s="651"/>
      <c r="CX6" s="651"/>
      <c r="CY6" s="651"/>
      <c r="CZ6" s="651"/>
      <c r="DA6" s="651"/>
      <c r="DB6" s="651"/>
      <c r="DC6" s="651"/>
      <c r="DD6" s="651"/>
      <c r="DE6" s="651"/>
      <c r="DF6" s="651"/>
      <c r="DG6" s="651"/>
      <c r="DH6" s="651"/>
      <c r="DI6" s="651"/>
      <c r="DJ6" s="651"/>
      <c r="DK6" s="651"/>
      <c r="DL6" s="651"/>
      <c r="DM6" s="651"/>
      <c r="DN6" s="651"/>
      <c r="DO6" s="651"/>
      <c r="DP6" s="651"/>
      <c r="DQ6" s="651"/>
      <c r="DR6" s="651"/>
      <c r="DS6" s="651"/>
      <c r="DT6" s="651"/>
      <c r="DU6" s="651"/>
      <c r="DV6" s="651"/>
      <c r="DW6" s="652"/>
    </row>
    <row r="7" spans="1:128" ht="23.25" customHeight="1" thickBot="1">
      <c r="A7" s="663"/>
      <c r="B7" s="666"/>
      <c r="C7" s="657"/>
      <c r="D7" s="657"/>
      <c r="E7" s="645"/>
      <c r="F7" s="645"/>
      <c r="G7" s="681"/>
      <c r="H7" s="646"/>
      <c r="I7" s="646"/>
      <c r="J7" s="646"/>
      <c r="K7" s="645"/>
      <c r="L7" s="645"/>
      <c r="M7" s="645"/>
      <c r="N7" s="645"/>
      <c r="O7" s="672"/>
      <c r="P7" s="651"/>
      <c r="Q7" s="652"/>
      <c r="R7" s="651"/>
      <c r="S7" s="652"/>
      <c r="T7" s="656"/>
      <c r="U7" s="652"/>
      <c r="V7" s="656"/>
      <c r="W7" s="651"/>
      <c r="X7" s="651"/>
      <c r="Y7" s="651"/>
      <c r="Z7" s="651"/>
      <c r="AA7" s="651"/>
      <c r="AB7" s="651"/>
      <c r="AC7" s="651"/>
      <c r="AD7" s="651"/>
      <c r="AE7" s="651"/>
      <c r="AF7" s="651"/>
      <c r="AG7" s="651"/>
      <c r="AH7" s="651"/>
      <c r="AI7" s="651"/>
      <c r="AJ7" s="651"/>
      <c r="AK7" s="651"/>
      <c r="AL7" s="651"/>
      <c r="AM7" s="651"/>
      <c r="AN7" s="651"/>
      <c r="AO7" s="651"/>
      <c r="AP7" s="651"/>
      <c r="AQ7" s="651"/>
      <c r="AR7" s="651"/>
      <c r="AS7" s="651"/>
      <c r="AT7" s="651"/>
      <c r="AU7" s="651"/>
      <c r="AV7" s="651"/>
      <c r="AW7" s="651"/>
      <c r="AX7" s="651"/>
      <c r="AY7" s="651"/>
      <c r="AZ7" s="651"/>
      <c r="BA7" s="651"/>
      <c r="BB7" s="651"/>
      <c r="BC7" s="651"/>
      <c r="BD7" s="651"/>
      <c r="BE7" s="651"/>
      <c r="BF7" s="651"/>
      <c r="BG7" s="651"/>
      <c r="BH7" s="651"/>
      <c r="BI7" s="651"/>
      <c r="BJ7" s="651"/>
      <c r="BK7" s="651"/>
      <c r="BL7" s="651"/>
      <c r="BM7" s="651"/>
      <c r="BN7" s="651"/>
      <c r="BO7" s="651"/>
      <c r="BP7" s="651"/>
      <c r="BQ7" s="651"/>
      <c r="BR7" s="651"/>
      <c r="BS7" s="651"/>
      <c r="BT7" s="651"/>
      <c r="BU7" s="651"/>
      <c r="BV7" s="652"/>
      <c r="BW7" s="656"/>
      <c r="BX7" s="651"/>
      <c r="BY7" s="651"/>
      <c r="BZ7" s="651"/>
      <c r="CA7" s="651"/>
      <c r="CB7" s="651"/>
      <c r="CC7" s="651"/>
      <c r="CD7" s="651"/>
      <c r="CE7" s="651"/>
      <c r="CF7" s="651"/>
      <c r="CG7" s="651"/>
      <c r="CH7" s="651"/>
      <c r="CI7" s="651"/>
      <c r="CJ7" s="651"/>
      <c r="CK7" s="651"/>
      <c r="CL7" s="651"/>
      <c r="CM7" s="651"/>
      <c r="CN7" s="651"/>
      <c r="CO7" s="651"/>
      <c r="CP7" s="651"/>
      <c r="CQ7" s="651"/>
      <c r="CR7" s="651"/>
      <c r="CS7" s="651"/>
      <c r="CT7" s="651"/>
      <c r="CU7" s="651"/>
      <c r="CV7" s="651"/>
      <c r="CW7" s="651"/>
      <c r="CX7" s="651"/>
      <c r="CY7" s="651"/>
      <c r="CZ7" s="651"/>
      <c r="DA7" s="651"/>
      <c r="DB7" s="651"/>
      <c r="DC7" s="651"/>
      <c r="DD7" s="651"/>
      <c r="DE7" s="651"/>
      <c r="DF7" s="651"/>
      <c r="DG7" s="651"/>
      <c r="DH7" s="651"/>
      <c r="DI7" s="651"/>
      <c r="DJ7" s="651"/>
      <c r="DK7" s="651"/>
      <c r="DL7" s="651"/>
      <c r="DM7" s="651"/>
      <c r="DN7" s="651"/>
      <c r="DO7" s="651"/>
      <c r="DP7" s="651"/>
      <c r="DQ7" s="651"/>
      <c r="DR7" s="651"/>
      <c r="DS7" s="651"/>
      <c r="DT7" s="651"/>
      <c r="DU7" s="651"/>
      <c r="DV7" s="651"/>
      <c r="DW7" s="652"/>
    </row>
    <row r="8" spans="1:128" ht="23.25" customHeight="1" thickBot="1">
      <c r="A8" s="663"/>
      <c r="B8" s="666"/>
      <c r="C8" s="657"/>
      <c r="D8" s="657"/>
      <c r="E8" s="645"/>
      <c r="F8" s="645"/>
      <c r="G8" s="681"/>
      <c r="H8" s="646"/>
      <c r="I8" s="646"/>
      <c r="J8" s="646"/>
      <c r="K8" s="645"/>
      <c r="L8" s="645"/>
      <c r="M8" s="645"/>
      <c r="N8" s="645"/>
      <c r="O8" s="672"/>
      <c r="P8" s="653"/>
      <c r="Q8" s="654"/>
      <c r="R8" s="651"/>
      <c r="S8" s="652"/>
      <c r="T8" s="656"/>
      <c r="U8" s="652"/>
      <c r="V8" s="656"/>
      <c r="W8" s="651"/>
      <c r="X8" s="651"/>
      <c r="Y8" s="651"/>
      <c r="Z8" s="651"/>
      <c r="AA8" s="651"/>
      <c r="AB8" s="651"/>
      <c r="AC8" s="651"/>
      <c r="AD8" s="651"/>
      <c r="AE8" s="651"/>
      <c r="AF8" s="651"/>
      <c r="AG8" s="651"/>
      <c r="AH8" s="651"/>
      <c r="AI8" s="651"/>
      <c r="AJ8" s="651"/>
      <c r="AK8" s="651"/>
      <c r="AL8" s="651"/>
      <c r="AM8" s="651"/>
      <c r="AN8" s="651"/>
      <c r="AO8" s="651"/>
      <c r="AP8" s="651"/>
      <c r="AQ8" s="651"/>
      <c r="AR8" s="651"/>
      <c r="AS8" s="651"/>
      <c r="AT8" s="651"/>
      <c r="AU8" s="651"/>
      <c r="AV8" s="651"/>
      <c r="AW8" s="651"/>
      <c r="AX8" s="651"/>
      <c r="AY8" s="651"/>
      <c r="AZ8" s="651"/>
      <c r="BA8" s="651"/>
      <c r="BB8" s="651"/>
      <c r="BC8" s="651"/>
      <c r="BD8" s="651"/>
      <c r="BE8" s="651"/>
      <c r="BF8" s="651"/>
      <c r="BG8" s="651"/>
      <c r="BH8" s="651"/>
      <c r="BI8" s="651"/>
      <c r="BJ8" s="651"/>
      <c r="BK8" s="651"/>
      <c r="BL8" s="651"/>
      <c r="BM8" s="651"/>
      <c r="BN8" s="651"/>
      <c r="BO8" s="651"/>
      <c r="BP8" s="651"/>
      <c r="BQ8" s="651"/>
      <c r="BR8" s="651"/>
      <c r="BS8" s="651"/>
      <c r="BT8" s="651"/>
      <c r="BU8" s="651"/>
      <c r="BV8" s="652"/>
      <c r="BW8" s="656"/>
      <c r="BX8" s="651"/>
      <c r="BY8" s="651"/>
      <c r="BZ8" s="651"/>
      <c r="CA8" s="651"/>
      <c r="CB8" s="651"/>
      <c r="CC8" s="651"/>
      <c r="CD8" s="651"/>
      <c r="CE8" s="651"/>
      <c r="CF8" s="651"/>
      <c r="CG8" s="651"/>
      <c r="CH8" s="651"/>
      <c r="CI8" s="651"/>
      <c r="CJ8" s="651"/>
      <c r="CK8" s="651"/>
      <c r="CL8" s="651"/>
      <c r="CM8" s="651"/>
      <c r="CN8" s="651"/>
      <c r="CO8" s="651"/>
      <c r="CP8" s="651"/>
      <c r="CQ8" s="651"/>
      <c r="CR8" s="651"/>
      <c r="CS8" s="651"/>
      <c r="CT8" s="651"/>
      <c r="CU8" s="651"/>
      <c r="CV8" s="651"/>
      <c r="CW8" s="651"/>
      <c r="CX8" s="651"/>
      <c r="CY8" s="651"/>
      <c r="CZ8" s="651"/>
      <c r="DA8" s="651"/>
      <c r="DB8" s="651"/>
      <c r="DC8" s="651"/>
      <c r="DD8" s="651"/>
      <c r="DE8" s="651"/>
      <c r="DF8" s="651"/>
      <c r="DG8" s="651"/>
      <c r="DH8" s="651"/>
      <c r="DI8" s="651"/>
      <c r="DJ8" s="651"/>
      <c r="DK8" s="651"/>
      <c r="DL8" s="651"/>
      <c r="DM8" s="651"/>
      <c r="DN8" s="651"/>
      <c r="DO8" s="651"/>
      <c r="DP8" s="651"/>
      <c r="DQ8" s="651"/>
      <c r="DR8" s="651"/>
      <c r="DS8" s="651"/>
      <c r="DT8" s="651"/>
      <c r="DU8" s="651"/>
      <c r="DV8" s="651"/>
      <c r="DW8" s="652"/>
    </row>
    <row r="9" spans="1:128" ht="36" customHeight="1" thickBot="1">
      <c r="A9" s="664"/>
      <c r="B9" s="667"/>
      <c r="C9" s="658"/>
      <c r="D9" s="658"/>
      <c r="E9" s="648"/>
      <c r="F9" s="648"/>
      <c r="G9" s="682"/>
      <c r="H9" s="647"/>
      <c r="I9" s="647"/>
      <c r="J9" s="647"/>
      <c r="K9" s="648"/>
      <c r="L9" s="648"/>
      <c r="M9" s="648"/>
      <c r="N9" s="648"/>
      <c r="O9" s="673"/>
      <c r="P9" s="292">
        <v>1</v>
      </c>
      <c r="Q9" s="282">
        <v>2</v>
      </c>
      <c r="R9" s="280">
        <v>3</v>
      </c>
      <c r="S9" s="283">
        <v>4</v>
      </c>
      <c r="T9" s="284">
        <v>5</v>
      </c>
      <c r="U9" s="283">
        <v>6</v>
      </c>
      <c r="V9" s="284">
        <v>7</v>
      </c>
      <c r="W9" s="285"/>
      <c r="X9" s="285"/>
      <c r="Y9" s="285"/>
      <c r="Z9" s="285"/>
      <c r="AA9" s="285"/>
      <c r="AB9" s="285"/>
      <c r="AC9" s="285"/>
      <c r="AD9" s="285"/>
      <c r="AE9" s="285"/>
      <c r="AF9" s="285"/>
      <c r="AG9" s="285"/>
      <c r="AH9" s="285"/>
      <c r="AI9" s="285"/>
      <c r="AJ9" s="285"/>
      <c r="AK9" s="285"/>
      <c r="AL9" s="285"/>
      <c r="AM9" s="285"/>
      <c r="AN9" s="285"/>
      <c r="AO9" s="285"/>
      <c r="AP9" s="285"/>
      <c r="AQ9" s="285"/>
      <c r="AR9" s="285"/>
      <c r="AS9" s="285"/>
      <c r="AT9" s="285"/>
      <c r="AU9" s="285"/>
      <c r="AV9" s="285"/>
      <c r="AW9" s="285"/>
      <c r="AX9" s="285"/>
      <c r="AY9" s="285"/>
      <c r="AZ9" s="285"/>
      <c r="BA9" s="285"/>
      <c r="BB9" s="285"/>
      <c r="BC9" s="285"/>
      <c r="BD9" s="285"/>
      <c r="BE9" s="285"/>
      <c r="BF9" s="285"/>
      <c r="BG9" s="285"/>
      <c r="BH9" s="285"/>
      <c r="BI9" s="285"/>
      <c r="BJ9" s="285"/>
      <c r="BK9" s="285"/>
      <c r="BL9" s="285"/>
      <c r="BM9" s="285"/>
      <c r="BN9" s="285"/>
      <c r="BO9" s="285"/>
      <c r="BP9" s="285"/>
      <c r="BQ9" s="285"/>
      <c r="BR9" s="285"/>
      <c r="BS9" s="285"/>
      <c r="BT9" s="285"/>
      <c r="BU9" s="285"/>
      <c r="BV9" s="283">
        <v>8</v>
      </c>
      <c r="BW9" s="284">
        <v>9</v>
      </c>
      <c r="BX9" s="285"/>
      <c r="BY9" s="285"/>
      <c r="BZ9" s="285"/>
      <c r="CA9" s="285"/>
      <c r="CB9" s="285"/>
      <c r="CC9" s="285"/>
      <c r="CD9" s="285"/>
      <c r="CE9" s="285"/>
      <c r="CF9" s="285"/>
      <c r="CG9" s="285"/>
      <c r="CH9" s="285"/>
      <c r="CI9" s="285"/>
      <c r="CJ9" s="285"/>
      <c r="CK9" s="285"/>
      <c r="CL9" s="285"/>
      <c r="CM9" s="285"/>
      <c r="CN9" s="285"/>
      <c r="CO9" s="285"/>
      <c r="CP9" s="285"/>
      <c r="CQ9" s="285"/>
      <c r="CR9" s="285"/>
      <c r="CS9" s="285"/>
      <c r="CT9" s="285"/>
      <c r="CU9" s="285"/>
      <c r="CV9" s="285"/>
      <c r="CW9" s="285"/>
      <c r="CX9" s="285"/>
      <c r="CY9" s="285"/>
      <c r="CZ9" s="285"/>
      <c r="DA9" s="285"/>
      <c r="DB9" s="285"/>
      <c r="DC9" s="285"/>
      <c r="DD9" s="285"/>
      <c r="DE9" s="285"/>
      <c r="DF9" s="285"/>
      <c r="DG9" s="285"/>
      <c r="DH9" s="285"/>
      <c r="DI9" s="285"/>
      <c r="DJ9" s="285"/>
      <c r="DK9" s="285"/>
      <c r="DL9" s="285"/>
      <c r="DM9" s="285"/>
      <c r="DN9" s="285"/>
      <c r="DO9" s="285"/>
      <c r="DP9" s="285"/>
      <c r="DQ9" s="285"/>
      <c r="DR9" s="285"/>
      <c r="DS9" s="285"/>
      <c r="DT9" s="285"/>
      <c r="DU9" s="285"/>
      <c r="DV9" s="285"/>
      <c r="DW9" s="281">
        <v>10</v>
      </c>
    </row>
    <row r="10" spans="1:128" ht="14.1" customHeight="1" thickBot="1">
      <c r="A10" s="293">
        <v>1</v>
      </c>
      <c r="B10" s="294">
        <f>A10+1</f>
        <v>2</v>
      </c>
      <c r="C10" s="294">
        <f>B10+1</f>
        <v>3</v>
      </c>
      <c r="D10" s="294">
        <f>C10+1</f>
        <v>4</v>
      </c>
      <c r="E10" s="294">
        <v>5</v>
      </c>
      <c r="F10" s="294">
        <v>6</v>
      </c>
      <c r="G10" s="294">
        <v>7</v>
      </c>
      <c r="H10" s="294">
        <v>8</v>
      </c>
      <c r="I10" s="294">
        <f t="shared" ref="I10:T10" si="0">H10+1</f>
        <v>9</v>
      </c>
      <c r="J10" s="294">
        <f t="shared" si="0"/>
        <v>10</v>
      </c>
      <c r="K10" s="294">
        <f t="shared" si="0"/>
        <v>11</v>
      </c>
      <c r="L10" s="294">
        <f t="shared" si="0"/>
        <v>12</v>
      </c>
      <c r="M10" s="294">
        <f t="shared" si="0"/>
        <v>13</v>
      </c>
      <c r="N10" s="295">
        <f t="shared" si="0"/>
        <v>14</v>
      </c>
      <c r="O10" s="319">
        <f t="shared" si="0"/>
        <v>15</v>
      </c>
      <c r="P10" s="320">
        <f t="shared" si="0"/>
        <v>16</v>
      </c>
      <c r="Q10" s="320">
        <f t="shared" si="0"/>
        <v>17</v>
      </c>
      <c r="R10" s="320">
        <f t="shared" si="0"/>
        <v>18</v>
      </c>
      <c r="S10" s="320">
        <f t="shared" si="0"/>
        <v>19</v>
      </c>
      <c r="T10" s="320">
        <f t="shared" si="0"/>
        <v>20</v>
      </c>
      <c r="U10" s="320">
        <v>21</v>
      </c>
      <c r="V10" s="320">
        <f>U10+1</f>
        <v>22</v>
      </c>
      <c r="W10" s="320">
        <f>V10+1</f>
        <v>23</v>
      </c>
      <c r="X10" s="320">
        <f>W10+1</f>
        <v>24</v>
      </c>
      <c r="Y10" s="279"/>
      <c r="Z10" s="320">
        <v>1</v>
      </c>
      <c r="AA10" s="320">
        <v>2</v>
      </c>
      <c r="AB10" s="320">
        <v>3</v>
      </c>
      <c r="AC10" s="320">
        <v>4</v>
      </c>
      <c r="AD10" s="320">
        <v>5</v>
      </c>
      <c r="AE10" s="320">
        <v>6</v>
      </c>
      <c r="AF10" s="320">
        <v>7</v>
      </c>
      <c r="AG10" s="320">
        <v>8</v>
      </c>
      <c r="AH10" s="320">
        <v>9</v>
      </c>
      <c r="AI10" s="320"/>
      <c r="AJ10" s="320">
        <v>1</v>
      </c>
      <c r="AK10" s="320">
        <v>2</v>
      </c>
      <c r="AL10" s="320">
        <v>3</v>
      </c>
      <c r="AM10" s="320">
        <v>4</v>
      </c>
      <c r="AN10" s="320">
        <v>5</v>
      </c>
      <c r="AO10" s="320">
        <v>6</v>
      </c>
      <c r="AP10" s="320">
        <v>7</v>
      </c>
      <c r="AQ10" s="320">
        <v>8</v>
      </c>
      <c r="AR10" s="320">
        <v>9</v>
      </c>
      <c r="AS10" s="320"/>
      <c r="AT10" s="320">
        <v>1</v>
      </c>
      <c r="AU10" s="320">
        <v>2</v>
      </c>
      <c r="AV10" s="320">
        <v>3</v>
      </c>
      <c r="AW10" s="320">
        <v>4</v>
      </c>
      <c r="AX10" s="320">
        <v>5</v>
      </c>
      <c r="AY10" s="320">
        <v>6</v>
      </c>
      <c r="AZ10" s="320">
        <v>7</v>
      </c>
      <c r="BA10" s="320">
        <v>8</v>
      </c>
      <c r="BB10" s="320">
        <v>9</v>
      </c>
      <c r="BC10" s="320"/>
      <c r="BD10" s="320">
        <v>1</v>
      </c>
      <c r="BE10" s="320">
        <v>2</v>
      </c>
      <c r="BF10" s="320">
        <v>3</v>
      </c>
      <c r="BG10" s="320">
        <v>4</v>
      </c>
      <c r="BH10" s="320">
        <v>5</v>
      </c>
      <c r="BI10" s="320">
        <v>6</v>
      </c>
      <c r="BJ10" s="320">
        <v>7</v>
      </c>
      <c r="BK10" s="320">
        <v>8</v>
      </c>
      <c r="BL10" s="320">
        <v>9</v>
      </c>
      <c r="BM10" s="279"/>
      <c r="BN10" s="320">
        <v>1</v>
      </c>
      <c r="BO10" s="320">
        <v>2</v>
      </c>
      <c r="BP10" s="320">
        <v>3</v>
      </c>
      <c r="BQ10" s="320">
        <v>4</v>
      </c>
      <c r="BR10" s="320">
        <v>5</v>
      </c>
      <c r="BS10" s="320">
        <v>6</v>
      </c>
      <c r="BT10" s="320">
        <v>7</v>
      </c>
      <c r="BU10" s="320">
        <v>22</v>
      </c>
      <c r="BV10" s="320">
        <v>21</v>
      </c>
      <c r="BW10" s="320">
        <v>22</v>
      </c>
      <c r="BX10" s="320">
        <f>BW10+1</f>
        <v>23</v>
      </c>
      <c r="BY10" s="320">
        <f>BX10+1</f>
        <v>24</v>
      </c>
      <c r="BZ10" s="320">
        <f>BY10+1</f>
        <v>25</v>
      </c>
      <c r="CA10" s="279"/>
      <c r="CB10" s="320">
        <v>1</v>
      </c>
      <c r="CC10" s="320">
        <v>2</v>
      </c>
      <c r="CD10" s="320">
        <v>3</v>
      </c>
      <c r="CE10" s="320">
        <v>4</v>
      </c>
      <c r="CF10" s="320">
        <v>5</v>
      </c>
      <c r="CG10" s="320">
        <v>6</v>
      </c>
      <c r="CH10" s="320">
        <v>7</v>
      </c>
      <c r="CI10" s="320">
        <v>8</v>
      </c>
      <c r="CJ10" s="320">
        <v>9</v>
      </c>
      <c r="CK10" s="320"/>
      <c r="CL10" s="320">
        <v>1</v>
      </c>
      <c r="CM10" s="320">
        <v>2</v>
      </c>
      <c r="CN10" s="320">
        <v>3</v>
      </c>
      <c r="CO10" s="320">
        <v>4</v>
      </c>
      <c r="CP10" s="320">
        <v>5</v>
      </c>
      <c r="CQ10" s="320">
        <v>6</v>
      </c>
      <c r="CR10" s="320">
        <v>7</v>
      </c>
      <c r="CS10" s="320">
        <v>8</v>
      </c>
      <c r="CT10" s="320">
        <v>9</v>
      </c>
      <c r="CU10" s="320"/>
      <c r="CV10" s="320">
        <v>1</v>
      </c>
      <c r="CW10" s="320">
        <v>2</v>
      </c>
      <c r="CX10" s="320">
        <v>3</v>
      </c>
      <c r="CY10" s="320">
        <v>4</v>
      </c>
      <c r="CZ10" s="320">
        <v>5</v>
      </c>
      <c r="DA10" s="320">
        <v>6</v>
      </c>
      <c r="DB10" s="320">
        <v>7</v>
      </c>
      <c r="DC10" s="320">
        <v>8</v>
      </c>
      <c r="DD10" s="320">
        <v>9</v>
      </c>
      <c r="DE10" s="320"/>
      <c r="DF10" s="320">
        <v>1</v>
      </c>
      <c r="DG10" s="320">
        <v>2</v>
      </c>
      <c r="DH10" s="320">
        <v>3</v>
      </c>
      <c r="DI10" s="320">
        <v>4</v>
      </c>
      <c r="DJ10" s="320">
        <v>5</v>
      </c>
      <c r="DK10" s="320">
        <v>6</v>
      </c>
      <c r="DL10" s="320">
        <v>7</v>
      </c>
      <c r="DM10" s="320">
        <v>8</v>
      </c>
      <c r="DN10" s="320">
        <v>9</v>
      </c>
      <c r="DO10" s="279"/>
      <c r="DP10" s="320">
        <v>1</v>
      </c>
      <c r="DQ10" s="320">
        <v>2</v>
      </c>
      <c r="DR10" s="320">
        <v>3</v>
      </c>
      <c r="DS10" s="320">
        <v>4</v>
      </c>
      <c r="DT10" s="320">
        <v>5</v>
      </c>
      <c r="DU10" s="320">
        <v>6</v>
      </c>
      <c r="DV10" s="320">
        <v>7</v>
      </c>
      <c r="DW10" s="320">
        <v>23</v>
      </c>
    </row>
    <row r="11" spans="1:128" ht="14.1" customHeight="1">
      <c r="A11" s="659" t="s">
        <v>351</v>
      </c>
      <c r="B11" s="660"/>
      <c r="C11" s="660"/>
      <c r="D11" s="660"/>
      <c r="E11" s="660"/>
      <c r="F11" s="660"/>
      <c r="G11" s="660"/>
      <c r="H11" s="660"/>
      <c r="I11" s="660"/>
      <c r="J11" s="660"/>
      <c r="K11" s="660"/>
      <c r="L11" s="660"/>
      <c r="M11" s="660"/>
      <c r="N11" s="660"/>
      <c r="O11" s="660"/>
      <c r="P11" s="660"/>
      <c r="Q11" s="660"/>
      <c r="R11" s="660"/>
      <c r="S11" s="660"/>
      <c r="T11" s="660"/>
      <c r="U11" s="660"/>
      <c r="V11" s="660"/>
      <c r="W11" s="660"/>
      <c r="X11" s="660"/>
      <c r="Y11" s="660"/>
      <c r="Z11" s="660"/>
      <c r="AA11" s="660"/>
      <c r="AB11" s="660"/>
      <c r="AC11" s="660"/>
      <c r="AD11" s="660"/>
      <c r="AE11" s="660"/>
      <c r="AF11" s="660"/>
      <c r="AG11" s="660"/>
      <c r="AH11" s="660"/>
      <c r="AI11" s="660"/>
      <c r="AJ11" s="660"/>
      <c r="AK11" s="660"/>
      <c r="AL11" s="660"/>
      <c r="AM11" s="660"/>
      <c r="AN11" s="660"/>
      <c r="AO11" s="660"/>
      <c r="AP11" s="660"/>
      <c r="AQ11" s="660"/>
      <c r="AR11" s="660"/>
      <c r="AS11" s="660"/>
      <c r="AT11" s="660"/>
      <c r="AU11" s="660"/>
      <c r="AV11" s="660"/>
      <c r="AW11" s="660"/>
      <c r="AX11" s="660"/>
      <c r="AY11" s="660"/>
      <c r="AZ11" s="660"/>
      <c r="BA11" s="660"/>
      <c r="BB11" s="660"/>
      <c r="BC11" s="660"/>
      <c r="BD11" s="660"/>
      <c r="BE11" s="660"/>
      <c r="BF11" s="660"/>
      <c r="BG11" s="660"/>
      <c r="BH11" s="660"/>
      <c r="BI11" s="660"/>
      <c r="BJ11" s="660"/>
      <c r="BK11" s="660"/>
      <c r="BL11" s="660"/>
      <c r="BM11" s="660"/>
      <c r="BN11" s="660"/>
      <c r="BO11" s="660"/>
      <c r="BP11" s="660"/>
      <c r="BQ11" s="660"/>
      <c r="BR11" s="660"/>
      <c r="BS11" s="660"/>
      <c r="BT11" s="660"/>
      <c r="BU11" s="660"/>
      <c r="BV11" s="660"/>
      <c r="BW11" s="660"/>
      <c r="BX11" s="660"/>
      <c r="BY11" s="660"/>
      <c r="BZ11" s="660"/>
      <c r="CA11" s="660"/>
      <c r="CB11" s="660"/>
      <c r="CC11" s="660"/>
      <c r="CD11" s="660"/>
      <c r="CE11" s="660"/>
      <c r="CF11" s="660"/>
      <c r="CG11" s="660"/>
      <c r="CH11" s="660"/>
      <c r="CI11" s="660"/>
      <c r="CJ11" s="660"/>
      <c r="CK11" s="660"/>
      <c r="CL11" s="660"/>
      <c r="CM11" s="660"/>
      <c r="CN11" s="660"/>
      <c r="CO11" s="660"/>
      <c r="CP11" s="660"/>
      <c r="CQ11" s="660"/>
      <c r="CR11" s="660"/>
      <c r="CS11" s="660"/>
      <c r="CT11" s="660"/>
      <c r="CU11" s="660"/>
      <c r="CV11" s="660"/>
      <c r="CW11" s="660"/>
      <c r="CX11" s="660"/>
      <c r="CY11" s="660"/>
      <c r="CZ11" s="660"/>
      <c r="DA11" s="660"/>
      <c r="DB11" s="660"/>
      <c r="DC11" s="660"/>
      <c r="DD11" s="660"/>
      <c r="DE11" s="660"/>
      <c r="DF11" s="660"/>
      <c r="DG11" s="660"/>
      <c r="DH11" s="660"/>
      <c r="DI11" s="660"/>
      <c r="DJ11" s="660"/>
      <c r="DK11" s="660"/>
      <c r="DL11" s="660"/>
      <c r="DM11" s="660"/>
      <c r="DN11" s="660"/>
      <c r="DO11" s="660"/>
      <c r="DP11" s="660"/>
      <c r="DQ11" s="660"/>
      <c r="DR11" s="660"/>
      <c r="DS11" s="660"/>
      <c r="DT11" s="660"/>
      <c r="DU11" s="660"/>
      <c r="DV11" s="660"/>
      <c r="DW11" s="661"/>
    </row>
    <row r="12" spans="1:128" ht="14.1" customHeight="1" thickBot="1">
      <c r="A12" s="638" t="s">
        <v>352</v>
      </c>
      <c r="B12" s="639"/>
      <c r="C12" s="639"/>
      <c r="D12" s="639"/>
      <c r="E12" s="639"/>
      <c r="F12" s="639"/>
      <c r="G12" s="639"/>
      <c r="H12" s="639"/>
      <c r="I12" s="639"/>
      <c r="J12" s="639"/>
      <c r="K12" s="639"/>
      <c r="L12" s="639"/>
      <c r="M12" s="639"/>
      <c r="N12" s="639"/>
      <c r="O12" s="639"/>
      <c r="P12" s="639"/>
      <c r="Q12" s="639"/>
      <c r="R12" s="639"/>
      <c r="S12" s="639"/>
      <c r="T12" s="639"/>
      <c r="U12" s="639"/>
      <c r="V12" s="639"/>
      <c r="W12" s="639"/>
      <c r="X12" s="639"/>
      <c r="Y12" s="639"/>
      <c r="Z12" s="639"/>
      <c r="AA12" s="639"/>
      <c r="AB12" s="639"/>
      <c r="AC12" s="639"/>
      <c r="AD12" s="639"/>
      <c r="AE12" s="639"/>
      <c r="AF12" s="639"/>
      <c r="AG12" s="639"/>
      <c r="AH12" s="639"/>
      <c r="AI12" s="639"/>
      <c r="AJ12" s="639"/>
      <c r="AK12" s="639"/>
      <c r="AL12" s="639"/>
      <c r="AM12" s="639"/>
      <c r="AN12" s="639"/>
      <c r="AO12" s="639"/>
      <c r="AP12" s="639"/>
      <c r="AQ12" s="639"/>
      <c r="AR12" s="639"/>
      <c r="AS12" s="639"/>
      <c r="AT12" s="639"/>
      <c r="AU12" s="639"/>
      <c r="AV12" s="639"/>
      <c r="AW12" s="639"/>
      <c r="AX12" s="639"/>
      <c r="AY12" s="639"/>
      <c r="AZ12" s="639"/>
      <c r="BA12" s="639"/>
      <c r="BB12" s="639"/>
      <c r="BC12" s="639"/>
      <c r="BD12" s="639"/>
      <c r="BE12" s="639"/>
      <c r="BF12" s="639"/>
      <c r="BG12" s="639"/>
      <c r="BH12" s="639"/>
      <c r="BI12" s="639"/>
      <c r="BJ12" s="639"/>
      <c r="BK12" s="639"/>
      <c r="BL12" s="639"/>
      <c r="BM12" s="639"/>
      <c r="BN12" s="639"/>
      <c r="BO12" s="639"/>
      <c r="BP12" s="639"/>
      <c r="BQ12" s="639"/>
      <c r="BR12" s="639"/>
      <c r="BS12" s="639"/>
      <c r="BT12" s="639"/>
      <c r="BU12" s="639"/>
      <c r="BV12" s="639"/>
      <c r="BW12" s="639"/>
      <c r="BX12" s="639"/>
      <c r="BY12" s="639"/>
      <c r="BZ12" s="639"/>
      <c r="CA12" s="639"/>
      <c r="CB12" s="639"/>
      <c r="CC12" s="639"/>
      <c r="CD12" s="639"/>
      <c r="CE12" s="639"/>
      <c r="CF12" s="639"/>
      <c r="CG12" s="639"/>
      <c r="CH12" s="639"/>
      <c r="CI12" s="639"/>
      <c r="CJ12" s="639"/>
      <c r="CK12" s="639"/>
      <c r="CL12" s="639"/>
      <c r="CM12" s="639"/>
      <c r="CN12" s="639"/>
      <c r="CO12" s="639"/>
      <c r="CP12" s="639"/>
      <c r="CQ12" s="639"/>
      <c r="CR12" s="639"/>
      <c r="CS12" s="639"/>
      <c r="CT12" s="639"/>
      <c r="CU12" s="639"/>
      <c r="CV12" s="639"/>
      <c r="CW12" s="639"/>
      <c r="CX12" s="639"/>
      <c r="CY12" s="639"/>
      <c r="CZ12" s="639"/>
      <c r="DA12" s="639"/>
      <c r="DB12" s="639"/>
      <c r="DC12" s="639"/>
      <c r="DD12" s="639"/>
      <c r="DE12" s="639"/>
      <c r="DF12" s="639"/>
      <c r="DG12" s="639"/>
      <c r="DH12" s="639"/>
      <c r="DI12" s="639"/>
      <c r="DJ12" s="639"/>
      <c r="DK12" s="639"/>
      <c r="DL12" s="639"/>
      <c r="DM12" s="639"/>
      <c r="DN12" s="639"/>
      <c r="DO12" s="639"/>
      <c r="DP12" s="639"/>
      <c r="DQ12" s="639"/>
      <c r="DR12" s="639"/>
      <c r="DS12" s="639"/>
      <c r="DT12" s="639"/>
      <c r="DU12" s="639"/>
      <c r="DV12" s="639"/>
      <c r="DW12" s="640"/>
    </row>
    <row r="13" spans="1:128" ht="15" customHeight="1">
      <c r="A13" s="469" t="s">
        <v>359</v>
      </c>
      <c r="B13" s="408"/>
      <c r="C13" s="409"/>
      <c r="D13" s="409"/>
      <c r="E13" s="409"/>
      <c r="F13" s="409"/>
      <c r="G13" s="409"/>
      <c r="H13" s="409"/>
      <c r="I13" s="410">
        <f>H13*30</f>
        <v>0</v>
      </c>
      <c r="J13" s="208">
        <f>K13+L13+M13</f>
        <v>0</v>
      </c>
      <c r="K13" s="208"/>
      <c r="L13" s="215"/>
      <c r="M13" s="215"/>
      <c r="N13" s="215"/>
      <c r="O13" s="276">
        <f>I13-J13</f>
        <v>0</v>
      </c>
      <c r="P13" s="269"/>
      <c r="Q13" s="276"/>
      <c r="R13" s="269"/>
      <c r="S13" s="276"/>
      <c r="T13" s="269"/>
      <c r="U13" s="276"/>
      <c r="V13" s="269"/>
      <c r="W13" s="215"/>
      <c r="X13" s="208"/>
      <c r="Y13" s="208"/>
      <c r="Z13" s="208"/>
      <c r="AA13" s="261"/>
      <c r="AB13" s="261"/>
      <c r="AC13" s="261"/>
      <c r="AD13" s="261"/>
      <c r="AE13" s="261"/>
      <c r="AF13" s="261"/>
      <c r="AG13" s="261"/>
      <c r="AH13" s="261"/>
      <c r="AI13" s="261"/>
      <c r="AJ13" s="208"/>
      <c r="AK13" s="261"/>
      <c r="AL13" s="261"/>
      <c r="AM13" s="261"/>
      <c r="AN13" s="261"/>
      <c r="AO13" s="261"/>
      <c r="AP13" s="261"/>
      <c r="AQ13" s="261"/>
      <c r="AR13" s="261"/>
      <c r="AS13" s="261"/>
      <c r="AT13" s="208"/>
      <c r="AU13" s="261"/>
      <c r="AV13" s="261"/>
      <c r="AW13" s="261"/>
      <c r="AX13" s="261"/>
      <c r="AY13" s="261"/>
      <c r="AZ13" s="261"/>
      <c r="BA13" s="261"/>
      <c r="BB13" s="261"/>
      <c r="BC13" s="261"/>
      <c r="BD13" s="208"/>
      <c r="BE13" s="261"/>
      <c r="BF13" s="261"/>
      <c r="BG13" s="261"/>
      <c r="BH13" s="261"/>
      <c r="BI13" s="261"/>
      <c r="BJ13" s="261"/>
      <c r="BK13" s="261"/>
      <c r="BL13" s="261"/>
      <c r="BM13" s="261"/>
      <c r="BN13" s="208"/>
      <c r="BO13" s="261"/>
      <c r="BP13" s="261"/>
      <c r="BQ13" s="261"/>
      <c r="BR13" s="261"/>
      <c r="BS13" s="261"/>
      <c r="BT13" s="261"/>
      <c r="BU13" s="261"/>
      <c r="BV13" s="262"/>
      <c r="BW13" s="271"/>
      <c r="BX13" s="215"/>
      <c r="BY13" s="208"/>
      <c r="BZ13" s="208"/>
      <c r="CA13" s="208"/>
      <c r="CB13" s="261"/>
      <c r="CC13" s="261"/>
      <c r="CD13" s="261"/>
      <c r="CE13" s="261"/>
      <c r="CF13" s="261"/>
      <c r="CG13" s="261"/>
      <c r="CH13" s="261"/>
      <c r="CI13" s="261"/>
      <c r="CJ13" s="261"/>
      <c r="CK13" s="208"/>
      <c r="CL13" s="261"/>
      <c r="CM13" s="261"/>
      <c r="CN13" s="261"/>
      <c r="CO13" s="261"/>
      <c r="CP13" s="261"/>
      <c r="CQ13" s="261"/>
      <c r="CR13" s="261"/>
      <c r="CS13" s="261"/>
      <c r="CT13" s="261"/>
      <c r="CU13" s="208"/>
      <c r="CV13" s="261"/>
      <c r="CW13" s="261"/>
      <c r="CX13" s="261"/>
      <c r="CY13" s="261"/>
      <c r="CZ13" s="261"/>
      <c r="DA13" s="261"/>
      <c r="DB13" s="261"/>
      <c r="DC13" s="261"/>
      <c r="DD13" s="261"/>
      <c r="DE13" s="208"/>
      <c r="DF13" s="261"/>
      <c r="DG13" s="261"/>
      <c r="DH13" s="261"/>
      <c r="DI13" s="261"/>
      <c r="DJ13" s="261"/>
      <c r="DK13" s="261"/>
      <c r="DL13" s="261"/>
      <c r="DM13" s="261"/>
      <c r="DN13" s="261"/>
      <c r="DO13" s="208"/>
      <c r="DP13" s="261"/>
      <c r="DQ13" s="261"/>
      <c r="DR13" s="261"/>
      <c r="DS13" s="261"/>
      <c r="DT13" s="261"/>
      <c r="DU13" s="261"/>
      <c r="DV13" s="261"/>
      <c r="DW13" s="262"/>
      <c r="DX13" s="179">
        <f>G13*0.3</f>
        <v>0</v>
      </c>
    </row>
    <row r="14" spans="1:128" ht="15" customHeight="1">
      <c r="A14" s="250" t="s">
        <v>360</v>
      </c>
      <c r="B14" s="411"/>
      <c r="C14" s="412"/>
      <c r="D14" s="412"/>
      <c r="E14" s="412"/>
      <c r="F14" s="412"/>
      <c r="G14" s="412"/>
      <c r="H14" s="412"/>
      <c r="I14" s="413">
        <f>H14*30</f>
        <v>0</v>
      </c>
      <c r="J14" s="213">
        <f t="shared" ref="J14:J26" si="1">K14+L14+M14</f>
        <v>0</v>
      </c>
      <c r="K14" s="213"/>
      <c r="L14" s="214"/>
      <c r="M14" s="214"/>
      <c r="N14" s="214"/>
      <c r="O14" s="268">
        <f>I14-J14</f>
        <v>0</v>
      </c>
      <c r="P14" s="270"/>
      <c r="Q14" s="268"/>
      <c r="R14" s="270"/>
      <c r="S14" s="268"/>
      <c r="T14" s="270"/>
      <c r="U14" s="268"/>
      <c r="V14" s="270"/>
      <c r="W14" s="214"/>
      <c r="X14" s="213"/>
      <c r="Y14" s="213"/>
      <c r="Z14" s="213"/>
      <c r="AA14" s="258"/>
      <c r="AB14" s="258"/>
      <c r="AC14" s="258"/>
      <c r="AD14" s="258"/>
      <c r="AE14" s="258"/>
      <c r="AF14" s="258"/>
      <c r="AG14" s="258"/>
      <c r="AH14" s="258"/>
      <c r="AI14" s="258"/>
      <c r="AJ14" s="213"/>
      <c r="AK14" s="258"/>
      <c r="AL14" s="258"/>
      <c r="AM14" s="258"/>
      <c r="AN14" s="258"/>
      <c r="AO14" s="258"/>
      <c r="AP14" s="258"/>
      <c r="AQ14" s="258"/>
      <c r="AR14" s="258"/>
      <c r="AS14" s="258"/>
      <c r="AT14" s="213"/>
      <c r="AU14" s="258"/>
      <c r="AV14" s="258"/>
      <c r="AW14" s="258"/>
      <c r="AX14" s="258"/>
      <c r="AY14" s="258"/>
      <c r="AZ14" s="258"/>
      <c r="BA14" s="258"/>
      <c r="BB14" s="258"/>
      <c r="BC14" s="258"/>
      <c r="BD14" s="213"/>
      <c r="BE14" s="258"/>
      <c r="BF14" s="258"/>
      <c r="BG14" s="258"/>
      <c r="BH14" s="258"/>
      <c r="BI14" s="258"/>
      <c r="BJ14" s="258"/>
      <c r="BK14" s="258"/>
      <c r="BL14" s="258"/>
      <c r="BM14" s="258"/>
      <c r="BN14" s="213"/>
      <c r="BO14" s="258"/>
      <c r="BP14" s="258"/>
      <c r="BQ14" s="258"/>
      <c r="BR14" s="258"/>
      <c r="BS14" s="258"/>
      <c r="BT14" s="258"/>
      <c r="BU14" s="258"/>
      <c r="BV14" s="259"/>
      <c r="BW14" s="272"/>
      <c r="BX14" s="214"/>
      <c r="BY14" s="213"/>
      <c r="BZ14" s="213"/>
      <c r="CA14" s="213"/>
      <c r="CB14" s="258"/>
      <c r="CC14" s="258"/>
      <c r="CD14" s="258"/>
      <c r="CE14" s="258"/>
      <c r="CF14" s="258"/>
      <c r="CG14" s="258"/>
      <c r="CH14" s="258"/>
      <c r="CI14" s="258"/>
      <c r="CJ14" s="258"/>
      <c r="CK14" s="213"/>
      <c r="CL14" s="258"/>
      <c r="CM14" s="258"/>
      <c r="CN14" s="258"/>
      <c r="CO14" s="258"/>
      <c r="CP14" s="258"/>
      <c r="CQ14" s="258"/>
      <c r="CR14" s="258"/>
      <c r="CS14" s="258"/>
      <c r="CT14" s="258"/>
      <c r="CU14" s="213"/>
      <c r="CV14" s="258"/>
      <c r="CW14" s="258"/>
      <c r="CX14" s="258"/>
      <c r="CY14" s="258"/>
      <c r="CZ14" s="258"/>
      <c r="DA14" s="258"/>
      <c r="DB14" s="258"/>
      <c r="DC14" s="258"/>
      <c r="DD14" s="258"/>
      <c r="DE14" s="213"/>
      <c r="DF14" s="258"/>
      <c r="DG14" s="258"/>
      <c r="DH14" s="258"/>
      <c r="DI14" s="258"/>
      <c r="DJ14" s="258"/>
      <c r="DK14" s="258"/>
      <c r="DL14" s="258"/>
      <c r="DM14" s="258"/>
      <c r="DN14" s="258"/>
      <c r="DO14" s="213"/>
      <c r="DP14" s="258"/>
      <c r="DQ14" s="258"/>
      <c r="DR14" s="258"/>
      <c r="DS14" s="258"/>
      <c r="DT14" s="258"/>
      <c r="DU14" s="258"/>
      <c r="DV14" s="258"/>
      <c r="DW14" s="259"/>
      <c r="DX14" s="179">
        <f t="shared" ref="DX14:DX65" si="2">G14*0.3</f>
        <v>0</v>
      </c>
    </row>
    <row r="15" spans="1:128" ht="15" customHeight="1">
      <c r="A15" s="250" t="s">
        <v>361</v>
      </c>
      <c r="B15" s="414"/>
      <c r="C15" s="412"/>
      <c r="D15" s="412"/>
      <c r="E15" s="412"/>
      <c r="F15" s="412"/>
      <c r="G15" s="412"/>
      <c r="H15" s="412"/>
      <c r="I15" s="413">
        <f>H15*30</f>
        <v>0</v>
      </c>
      <c r="J15" s="213">
        <f t="shared" si="1"/>
        <v>0</v>
      </c>
      <c r="K15" s="213"/>
      <c r="L15" s="214"/>
      <c r="M15" s="214"/>
      <c r="N15" s="214"/>
      <c r="O15" s="268">
        <f>I15-J15</f>
        <v>0</v>
      </c>
      <c r="P15" s="270"/>
      <c r="Q15" s="268"/>
      <c r="R15" s="270"/>
      <c r="S15" s="268"/>
      <c r="T15" s="270"/>
      <c r="U15" s="268"/>
      <c r="V15" s="270"/>
      <c r="W15" s="214"/>
      <c r="X15" s="213"/>
      <c r="Y15" s="213"/>
      <c r="Z15" s="213"/>
      <c r="AA15" s="258"/>
      <c r="AB15" s="258"/>
      <c r="AC15" s="258"/>
      <c r="AD15" s="258"/>
      <c r="AE15" s="258"/>
      <c r="AF15" s="258"/>
      <c r="AG15" s="258"/>
      <c r="AH15" s="258"/>
      <c r="AI15" s="258"/>
      <c r="AJ15" s="213"/>
      <c r="AK15" s="258"/>
      <c r="AL15" s="258"/>
      <c r="AM15" s="258"/>
      <c r="AN15" s="258"/>
      <c r="AO15" s="258"/>
      <c r="AP15" s="258"/>
      <c r="AQ15" s="258"/>
      <c r="AR15" s="258"/>
      <c r="AS15" s="258"/>
      <c r="AT15" s="213"/>
      <c r="AU15" s="258"/>
      <c r="AV15" s="258"/>
      <c r="AW15" s="258"/>
      <c r="AX15" s="258"/>
      <c r="AY15" s="258"/>
      <c r="AZ15" s="258"/>
      <c r="BA15" s="258"/>
      <c r="BB15" s="258"/>
      <c r="BC15" s="258"/>
      <c r="BD15" s="213"/>
      <c r="BE15" s="258"/>
      <c r="BF15" s="258"/>
      <c r="BG15" s="258"/>
      <c r="BH15" s="258"/>
      <c r="BI15" s="258"/>
      <c r="BJ15" s="258"/>
      <c r="BK15" s="258"/>
      <c r="BL15" s="258"/>
      <c r="BM15" s="258"/>
      <c r="BN15" s="213"/>
      <c r="BO15" s="258"/>
      <c r="BP15" s="258"/>
      <c r="BQ15" s="258"/>
      <c r="BR15" s="258"/>
      <c r="BS15" s="258"/>
      <c r="BT15" s="258"/>
      <c r="BU15" s="258"/>
      <c r="BV15" s="259"/>
      <c r="BW15" s="272"/>
      <c r="BX15" s="214"/>
      <c r="BY15" s="213"/>
      <c r="BZ15" s="213"/>
      <c r="CA15" s="213"/>
      <c r="CB15" s="258"/>
      <c r="CC15" s="258"/>
      <c r="CD15" s="258"/>
      <c r="CE15" s="258"/>
      <c r="CF15" s="258"/>
      <c r="CG15" s="258"/>
      <c r="CH15" s="258"/>
      <c r="CI15" s="258"/>
      <c r="CJ15" s="258"/>
      <c r="CK15" s="213"/>
      <c r="CL15" s="258"/>
      <c r="CM15" s="258"/>
      <c r="CN15" s="258"/>
      <c r="CO15" s="258"/>
      <c r="CP15" s="258"/>
      <c r="CQ15" s="258"/>
      <c r="CR15" s="258"/>
      <c r="CS15" s="258"/>
      <c r="CT15" s="258"/>
      <c r="CU15" s="213"/>
      <c r="CV15" s="258"/>
      <c r="CW15" s="258"/>
      <c r="CX15" s="258"/>
      <c r="CY15" s="258"/>
      <c r="CZ15" s="258"/>
      <c r="DA15" s="258"/>
      <c r="DB15" s="258"/>
      <c r="DC15" s="258"/>
      <c r="DD15" s="258"/>
      <c r="DE15" s="213"/>
      <c r="DF15" s="258"/>
      <c r="DG15" s="258"/>
      <c r="DH15" s="258"/>
      <c r="DI15" s="258"/>
      <c r="DJ15" s="258"/>
      <c r="DK15" s="258"/>
      <c r="DL15" s="258"/>
      <c r="DM15" s="258"/>
      <c r="DN15" s="258"/>
      <c r="DO15" s="213"/>
      <c r="DP15" s="258"/>
      <c r="DQ15" s="258"/>
      <c r="DR15" s="258"/>
      <c r="DS15" s="258"/>
      <c r="DT15" s="258"/>
      <c r="DU15" s="258"/>
      <c r="DV15" s="258"/>
      <c r="DW15" s="259"/>
      <c r="DX15" s="179">
        <f t="shared" si="2"/>
        <v>0</v>
      </c>
    </row>
    <row r="16" spans="1:128" ht="15" customHeight="1">
      <c r="A16" s="250" t="s">
        <v>362</v>
      </c>
      <c r="B16" s="411"/>
      <c r="C16" s="412"/>
      <c r="D16" s="412"/>
      <c r="E16" s="412"/>
      <c r="F16" s="412"/>
      <c r="G16" s="412"/>
      <c r="H16" s="412"/>
      <c r="I16" s="413">
        <f>H16*30</f>
        <v>0</v>
      </c>
      <c r="J16" s="213">
        <f t="shared" si="1"/>
        <v>0</v>
      </c>
      <c r="K16" s="213"/>
      <c r="L16" s="214"/>
      <c r="M16" s="214"/>
      <c r="N16" s="214"/>
      <c r="O16" s="268">
        <f>I16-J16</f>
        <v>0</v>
      </c>
      <c r="P16" s="270"/>
      <c r="Q16" s="268"/>
      <c r="R16" s="270"/>
      <c r="S16" s="268"/>
      <c r="T16" s="270"/>
      <c r="U16" s="268"/>
      <c r="V16" s="270"/>
      <c r="W16" s="214"/>
      <c r="X16" s="213"/>
      <c r="Y16" s="213"/>
      <c r="Z16" s="213"/>
      <c r="AA16" s="258"/>
      <c r="AB16" s="258"/>
      <c r="AC16" s="258"/>
      <c r="AD16" s="258"/>
      <c r="AE16" s="258"/>
      <c r="AF16" s="258"/>
      <c r="AG16" s="258"/>
      <c r="AH16" s="258"/>
      <c r="AI16" s="258"/>
      <c r="AJ16" s="213"/>
      <c r="AK16" s="258"/>
      <c r="AL16" s="258"/>
      <c r="AM16" s="258"/>
      <c r="AN16" s="258"/>
      <c r="AO16" s="258"/>
      <c r="AP16" s="258"/>
      <c r="AQ16" s="258"/>
      <c r="AR16" s="258"/>
      <c r="AS16" s="258"/>
      <c r="AT16" s="213"/>
      <c r="AU16" s="258"/>
      <c r="AV16" s="258"/>
      <c r="AW16" s="258"/>
      <c r="AX16" s="258"/>
      <c r="AY16" s="258"/>
      <c r="AZ16" s="258"/>
      <c r="BA16" s="258"/>
      <c r="BB16" s="258"/>
      <c r="BC16" s="258"/>
      <c r="BD16" s="213"/>
      <c r="BE16" s="258"/>
      <c r="BF16" s="258"/>
      <c r="BG16" s="258"/>
      <c r="BH16" s="258"/>
      <c r="BI16" s="258"/>
      <c r="BJ16" s="258"/>
      <c r="BK16" s="258"/>
      <c r="BL16" s="258"/>
      <c r="BM16" s="258"/>
      <c r="BN16" s="213"/>
      <c r="BO16" s="258"/>
      <c r="BP16" s="258"/>
      <c r="BQ16" s="258"/>
      <c r="BR16" s="258"/>
      <c r="BS16" s="258"/>
      <c r="BT16" s="258"/>
      <c r="BU16" s="258"/>
      <c r="BV16" s="259"/>
      <c r="BW16" s="272"/>
      <c r="BX16" s="214"/>
      <c r="BY16" s="213"/>
      <c r="BZ16" s="213"/>
      <c r="CA16" s="213"/>
      <c r="CB16" s="258"/>
      <c r="CC16" s="258"/>
      <c r="CD16" s="258"/>
      <c r="CE16" s="258"/>
      <c r="CF16" s="258"/>
      <c r="CG16" s="258"/>
      <c r="CH16" s="258"/>
      <c r="CI16" s="258"/>
      <c r="CJ16" s="258"/>
      <c r="CK16" s="213"/>
      <c r="CL16" s="258"/>
      <c r="CM16" s="258"/>
      <c r="CN16" s="258"/>
      <c r="CO16" s="258"/>
      <c r="CP16" s="258"/>
      <c r="CQ16" s="258"/>
      <c r="CR16" s="258"/>
      <c r="CS16" s="258"/>
      <c r="CT16" s="258"/>
      <c r="CU16" s="213"/>
      <c r="CV16" s="258"/>
      <c r="CW16" s="258"/>
      <c r="CX16" s="258"/>
      <c r="CY16" s="258"/>
      <c r="CZ16" s="258"/>
      <c r="DA16" s="258"/>
      <c r="DB16" s="258"/>
      <c r="DC16" s="258"/>
      <c r="DD16" s="258"/>
      <c r="DE16" s="213"/>
      <c r="DF16" s="258"/>
      <c r="DG16" s="258"/>
      <c r="DH16" s="258"/>
      <c r="DI16" s="258"/>
      <c r="DJ16" s="258"/>
      <c r="DK16" s="258"/>
      <c r="DL16" s="258"/>
      <c r="DM16" s="258"/>
      <c r="DN16" s="258"/>
      <c r="DO16" s="213"/>
      <c r="DP16" s="258"/>
      <c r="DQ16" s="258"/>
      <c r="DR16" s="258"/>
      <c r="DS16" s="258"/>
      <c r="DT16" s="258"/>
      <c r="DU16" s="258"/>
      <c r="DV16" s="258"/>
      <c r="DW16" s="259"/>
      <c r="DX16" s="179">
        <f t="shared" si="2"/>
        <v>0</v>
      </c>
    </row>
    <row r="17" spans="1:128" ht="15" customHeight="1">
      <c r="A17" s="250" t="s">
        <v>363</v>
      </c>
      <c r="B17" s="411"/>
      <c r="C17" s="415"/>
      <c r="D17" s="412"/>
      <c r="E17" s="412"/>
      <c r="F17" s="412"/>
      <c r="G17" s="412"/>
      <c r="H17" s="412"/>
      <c r="I17" s="413">
        <f t="shared" ref="I17:I25" si="3">H17*30</f>
        <v>0</v>
      </c>
      <c r="J17" s="213">
        <f t="shared" si="1"/>
        <v>0</v>
      </c>
      <c r="K17" s="213"/>
      <c r="L17" s="214"/>
      <c r="M17" s="214"/>
      <c r="N17" s="214"/>
      <c r="O17" s="268">
        <f t="shared" ref="O17:O26" si="4">I17-J17</f>
        <v>0</v>
      </c>
      <c r="P17" s="270"/>
      <c r="Q17" s="268"/>
      <c r="R17" s="270"/>
      <c r="S17" s="268"/>
      <c r="T17" s="270"/>
      <c r="U17" s="268"/>
      <c r="V17" s="270"/>
      <c r="W17" s="214"/>
      <c r="X17" s="213"/>
      <c r="Y17" s="213"/>
      <c r="Z17" s="213"/>
      <c r="AA17" s="258"/>
      <c r="AB17" s="258"/>
      <c r="AC17" s="258"/>
      <c r="AD17" s="258"/>
      <c r="AE17" s="258"/>
      <c r="AF17" s="258"/>
      <c r="AG17" s="258"/>
      <c r="AH17" s="258"/>
      <c r="AI17" s="258"/>
      <c r="AJ17" s="213"/>
      <c r="AK17" s="258"/>
      <c r="AL17" s="258"/>
      <c r="AM17" s="258"/>
      <c r="AN17" s="258"/>
      <c r="AO17" s="258"/>
      <c r="AP17" s="258"/>
      <c r="AQ17" s="258"/>
      <c r="AR17" s="258"/>
      <c r="AS17" s="258"/>
      <c r="AT17" s="213"/>
      <c r="AU17" s="258"/>
      <c r="AV17" s="258"/>
      <c r="AW17" s="258"/>
      <c r="AX17" s="258"/>
      <c r="AY17" s="258"/>
      <c r="AZ17" s="258"/>
      <c r="BA17" s="258"/>
      <c r="BB17" s="258"/>
      <c r="BC17" s="258"/>
      <c r="BD17" s="213"/>
      <c r="BE17" s="258"/>
      <c r="BF17" s="258"/>
      <c r="BG17" s="258"/>
      <c r="BH17" s="258"/>
      <c r="BI17" s="258"/>
      <c r="BJ17" s="258"/>
      <c r="BK17" s="258"/>
      <c r="BL17" s="258"/>
      <c r="BM17" s="258"/>
      <c r="BN17" s="213"/>
      <c r="BO17" s="258"/>
      <c r="BP17" s="258"/>
      <c r="BQ17" s="258"/>
      <c r="BR17" s="258"/>
      <c r="BS17" s="258"/>
      <c r="BT17" s="258"/>
      <c r="BU17" s="258"/>
      <c r="BV17" s="259"/>
      <c r="BW17" s="272"/>
      <c r="BX17" s="214"/>
      <c r="BY17" s="213"/>
      <c r="BZ17" s="213"/>
      <c r="CA17" s="213"/>
      <c r="CB17" s="258"/>
      <c r="CC17" s="258"/>
      <c r="CD17" s="258"/>
      <c r="CE17" s="258"/>
      <c r="CF17" s="258"/>
      <c r="CG17" s="258"/>
      <c r="CH17" s="258"/>
      <c r="CI17" s="258"/>
      <c r="CJ17" s="258"/>
      <c r="CK17" s="213"/>
      <c r="CL17" s="258"/>
      <c r="CM17" s="258"/>
      <c r="CN17" s="258"/>
      <c r="CO17" s="258"/>
      <c r="CP17" s="258"/>
      <c r="CQ17" s="258"/>
      <c r="CR17" s="258"/>
      <c r="CS17" s="258"/>
      <c r="CT17" s="258"/>
      <c r="CU17" s="213"/>
      <c r="CV17" s="258"/>
      <c r="CW17" s="258"/>
      <c r="CX17" s="258"/>
      <c r="CY17" s="258"/>
      <c r="CZ17" s="258"/>
      <c r="DA17" s="258"/>
      <c r="DB17" s="258"/>
      <c r="DC17" s="258"/>
      <c r="DD17" s="258"/>
      <c r="DE17" s="213"/>
      <c r="DF17" s="258"/>
      <c r="DG17" s="258"/>
      <c r="DH17" s="258"/>
      <c r="DI17" s="258"/>
      <c r="DJ17" s="258"/>
      <c r="DK17" s="258"/>
      <c r="DL17" s="258"/>
      <c r="DM17" s="258"/>
      <c r="DN17" s="258"/>
      <c r="DO17" s="213"/>
      <c r="DP17" s="258"/>
      <c r="DQ17" s="258"/>
      <c r="DR17" s="258"/>
      <c r="DS17" s="258"/>
      <c r="DT17" s="258"/>
      <c r="DU17" s="258"/>
      <c r="DV17" s="258"/>
      <c r="DW17" s="259"/>
      <c r="DX17" s="179">
        <f t="shared" si="2"/>
        <v>0</v>
      </c>
    </row>
    <row r="18" spans="1:128" ht="15" customHeight="1">
      <c r="A18" s="250" t="s">
        <v>364</v>
      </c>
      <c r="B18" s="411"/>
      <c r="C18" s="412"/>
      <c r="D18" s="412"/>
      <c r="E18" s="412"/>
      <c r="F18" s="412"/>
      <c r="G18" s="412"/>
      <c r="H18" s="412"/>
      <c r="I18" s="413">
        <f t="shared" si="3"/>
        <v>0</v>
      </c>
      <c r="J18" s="213">
        <f t="shared" si="1"/>
        <v>0</v>
      </c>
      <c r="K18" s="213"/>
      <c r="L18" s="214"/>
      <c r="M18" s="214"/>
      <c r="N18" s="214"/>
      <c r="O18" s="268">
        <f t="shared" si="4"/>
        <v>0</v>
      </c>
      <c r="P18" s="270"/>
      <c r="Q18" s="268"/>
      <c r="R18" s="270"/>
      <c r="S18" s="268"/>
      <c r="T18" s="270"/>
      <c r="U18" s="268"/>
      <c r="V18" s="270"/>
      <c r="W18" s="214"/>
      <c r="X18" s="213"/>
      <c r="Y18" s="213"/>
      <c r="Z18" s="213"/>
      <c r="AA18" s="258"/>
      <c r="AB18" s="258"/>
      <c r="AC18" s="258"/>
      <c r="AD18" s="258"/>
      <c r="AE18" s="258"/>
      <c r="AF18" s="258"/>
      <c r="AG18" s="258"/>
      <c r="AH18" s="258"/>
      <c r="AI18" s="258"/>
      <c r="AJ18" s="213"/>
      <c r="AK18" s="258"/>
      <c r="AL18" s="258"/>
      <c r="AM18" s="258"/>
      <c r="AN18" s="258"/>
      <c r="AO18" s="258"/>
      <c r="AP18" s="258"/>
      <c r="AQ18" s="258"/>
      <c r="AR18" s="258"/>
      <c r="AS18" s="258"/>
      <c r="AT18" s="213"/>
      <c r="AU18" s="258"/>
      <c r="AV18" s="258"/>
      <c r="AW18" s="258"/>
      <c r="AX18" s="258"/>
      <c r="AY18" s="258"/>
      <c r="AZ18" s="258"/>
      <c r="BA18" s="258"/>
      <c r="BB18" s="258"/>
      <c r="BC18" s="258"/>
      <c r="BD18" s="213"/>
      <c r="BE18" s="258"/>
      <c r="BF18" s="258"/>
      <c r="BG18" s="258"/>
      <c r="BH18" s="258"/>
      <c r="BI18" s="258"/>
      <c r="BJ18" s="258"/>
      <c r="BK18" s="258"/>
      <c r="BL18" s="258"/>
      <c r="BM18" s="258"/>
      <c r="BN18" s="213"/>
      <c r="BO18" s="258"/>
      <c r="BP18" s="258"/>
      <c r="BQ18" s="258"/>
      <c r="BR18" s="258"/>
      <c r="BS18" s="258"/>
      <c r="BT18" s="258"/>
      <c r="BU18" s="258"/>
      <c r="BV18" s="259"/>
      <c r="BW18" s="272"/>
      <c r="BX18" s="214"/>
      <c r="BY18" s="213"/>
      <c r="BZ18" s="213"/>
      <c r="CA18" s="213"/>
      <c r="CB18" s="258"/>
      <c r="CC18" s="258"/>
      <c r="CD18" s="258"/>
      <c r="CE18" s="258"/>
      <c r="CF18" s="258"/>
      <c r="CG18" s="258"/>
      <c r="CH18" s="258"/>
      <c r="CI18" s="258"/>
      <c r="CJ18" s="258"/>
      <c r="CK18" s="213"/>
      <c r="CL18" s="258"/>
      <c r="CM18" s="258"/>
      <c r="CN18" s="258"/>
      <c r="CO18" s="258"/>
      <c r="CP18" s="258"/>
      <c r="CQ18" s="258"/>
      <c r="CR18" s="258"/>
      <c r="CS18" s="258"/>
      <c r="CT18" s="258"/>
      <c r="CU18" s="213"/>
      <c r="CV18" s="258"/>
      <c r="CW18" s="258"/>
      <c r="CX18" s="258"/>
      <c r="CY18" s="258"/>
      <c r="CZ18" s="258"/>
      <c r="DA18" s="258"/>
      <c r="DB18" s="258"/>
      <c r="DC18" s="258"/>
      <c r="DD18" s="258"/>
      <c r="DE18" s="213"/>
      <c r="DF18" s="258"/>
      <c r="DG18" s="258"/>
      <c r="DH18" s="258"/>
      <c r="DI18" s="258"/>
      <c r="DJ18" s="258"/>
      <c r="DK18" s="258"/>
      <c r="DL18" s="258"/>
      <c r="DM18" s="258"/>
      <c r="DN18" s="258"/>
      <c r="DO18" s="213"/>
      <c r="DP18" s="258"/>
      <c r="DQ18" s="258"/>
      <c r="DR18" s="258"/>
      <c r="DS18" s="258"/>
      <c r="DT18" s="258"/>
      <c r="DU18" s="258"/>
      <c r="DV18" s="258"/>
      <c r="DW18" s="259"/>
      <c r="DX18" s="179">
        <f t="shared" si="2"/>
        <v>0</v>
      </c>
    </row>
    <row r="19" spans="1:128" ht="15" customHeight="1">
      <c r="A19" s="250" t="s">
        <v>365</v>
      </c>
      <c r="B19" s="411"/>
      <c r="C19" s="412"/>
      <c r="D19" s="412"/>
      <c r="E19" s="412"/>
      <c r="F19" s="412"/>
      <c r="G19" s="412"/>
      <c r="H19" s="412"/>
      <c r="I19" s="413">
        <f t="shared" si="3"/>
        <v>0</v>
      </c>
      <c r="J19" s="213">
        <f t="shared" si="1"/>
        <v>0</v>
      </c>
      <c r="K19" s="213"/>
      <c r="L19" s="214"/>
      <c r="M19" s="214"/>
      <c r="N19" s="214"/>
      <c r="O19" s="268">
        <f t="shared" si="4"/>
        <v>0</v>
      </c>
      <c r="P19" s="270"/>
      <c r="Q19" s="268"/>
      <c r="R19" s="270"/>
      <c r="S19" s="268"/>
      <c r="T19" s="270"/>
      <c r="U19" s="268"/>
      <c r="V19" s="270"/>
      <c r="W19" s="214"/>
      <c r="X19" s="213"/>
      <c r="Y19" s="213"/>
      <c r="Z19" s="213"/>
      <c r="AA19" s="258"/>
      <c r="AB19" s="258"/>
      <c r="AC19" s="258"/>
      <c r="AD19" s="258"/>
      <c r="AE19" s="258"/>
      <c r="AF19" s="258"/>
      <c r="AG19" s="258"/>
      <c r="AH19" s="258"/>
      <c r="AI19" s="258"/>
      <c r="AJ19" s="213"/>
      <c r="AK19" s="258"/>
      <c r="AL19" s="258"/>
      <c r="AM19" s="258"/>
      <c r="AN19" s="258"/>
      <c r="AO19" s="258"/>
      <c r="AP19" s="258"/>
      <c r="AQ19" s="258"/>
      <c r="AR19" s="258"/>
      <c r="AS19" s="258"/>
      <c r="AT19" s="213"/>
      <c r="AU19" s="258"/>
      <c r="AV19" s="258"/>
      <c r="AW19" s="258"/>
      <c r="AX19" s="258"/>
      <c r="AY19" s="258"/>
      <c r="AZ19" s="258"/>
      <c r="BA19" s="258"/>
      <c r="BB19" s="258"/>
      <c r="BC19" s="258"/>
      <c r="BD19" s="213"/>
      <c r="BE19" s="258"/>
      <c r="BF19" s="258"/>
      <c r="BG19" s="258"/>
      <c r="BH19" s="258"/>
      <c r="BI19" s="258"/>
      <c r="BJ19" s="258"/>
      <c r="BK19" s="258"/>
      <c r="BL19" s="258"/>
      <c r="BM19" s="258"/>
      <c r="BN19" s="213"/>
      <c r="BO19" s="258"/>
      <c r="BP19" s="258"/>
      <c r="BQ19" s="258"/>
      <c r="BR19" s="258"/>
      <c r="BS19" s="258"/>
      <c r="BT19" s="258"/>
      <c r="BU19" s="258"/>
      <c r="BV19" s="259"/>
      <c r="BW19" s="272"/>
      <c r="BX19" s="214"/>
      <c r="BY19" s="213"/>
      <c r="BZ19" s="213"/>
      <c r="CA19" s="213"/>
      <c r="CB19" s="258"/>
      <c r="CC19" s="258"/>
      <c r="CD19" s="258"/>
      <c r="CE19" s="258"/>
      <c r="CF19" s="258"/>
      <c r="CG19" s="258"/>
      <c r="CH19" s="258"/>
      <c r="CI19" s="258"/>
      <c r="CJ19" s="258"/>
      <c r="CK19" s="213"/>
      <c r="CL19" s="258"/>
      <c r="CM19" s="258"/>
      <c r="CN19" s="258"/>
      <c r="CO19" s="258"/>
      <c r="CP19" s="258"/>
      <c r="CQ19" s="258"/>
      <c r="CR19" s="258"/>
      <c r="CS19" s="258"/>
      <c r="CT19" s="258"/>
      <c r="CU19" s="213"/>
      <c r="CV19" s="258"/>
      <c r="CW19" s="258"/>
      <c r="CX19" s="258"/>
      <c r="CY19" s="258"/>
      <c r="CZ19" s="258"/>
      <c r="DA19" s="258"/>
      <c r="DB19" s="258"/>
      <c r="DC19" s="258"/>
      <c r="DD19" s="258"/>
      <c r="DE19" s="213"/>
      <c r="DF19" s="258"/>
      <c r="DG19" s="258"/>
      <c r="DH19" s="258"/>
      <c r="DI19" s="258"/>
      <c r="DJ19" s="258"/>
      <c r="DK19" s="258"/>
      <c r="DL19" s="258"/>
      <c r="DM19" s="258"/>
      <c r="DN19" s="258"/>
      <c r="DO19" s="213"/>
      <c r="DP19" s="258"/>
      <c r="DQ19" s="258"/>
      <c r="DR19" s="258"/>
      <c r="DS19" s="258"/>
      <c r="DT19" s="258"/>
      <c r="DU19" s="258"/>
      <c r="DV19" s="258"/>
      <c r="DW19" s="259"/>
      <c r="DX19" s="179">
        <f t="shared" si="2"/>
        <v>0</v>
      </c>
    </row>
    <row r="20" spans="1:128" ht="31.5" customHeight="1">
      <c r="A20" s="250" t="s">
        <v>366</v>
      </c>
      <c r="B20" s="414"/>
      <c r="C20" s="412"/>
      <c r="D20" s="412"/>
      <c r="E20" s="412"/>
      <c r="F20" s="412"/>
      <c r="G20" s="412"/>
      <c r="H20" s="412"/>
      <c r="I20" s="413">
        <f t="shared" si="3"/>
        <v>0</v>
      </c>
      <c r="J20" s="213">
        <f t="shared" si="1"/>
        <v>0</v>
      </c>
      <c r="K20" s="213"/>
      <c r="L20" s="214"/>
      <c r="M20" s="214"/>
      <c r="N20" s="214"/>
      <c r="O20" s="268">
        <f t="shared" si="4"/>
        <v>0</v>
      </c>
      <c r="P20" s="270"/>
      <c r="Q20" s="268"/>
      <c r="R20" s="270"/>
      <c r="S20" s="268"/>
      <c r="T20" s="270"/>
      <c r="U20" s="268"/>
      <c r="V20" s="270"/>
      <c r="W20" s="214"/>
      <c r="X20" s="213"/>
      <c r="Y20" s="213"/>
      <c r="Z20" s="213"/>
      <c r="AA20" s="258"/>
      <c r="AB20" s="258"/>
      <c r="AC20" s="258"/>
      <c r="AD20" s="258"/>
      <c r="AE20" s="258"/>
      <c r="AF20" s="258"/>
      <c r="AG20" s="258"/>
      <c r="AH20" s="258"/>
      <c r="AI20" s="258"/>
      <c r="AJ20" s="213"/>
      <c r="AK20" s="258"/>
      <c r="AL20" s="258"/>
      <c r="AM20" s="258"/>
      <c r="AN20" s="258"/>
      <c r="AO20" s="258"/>
      <c r="AP20" s="258"/>
      <c r="AQ20" s="258"/>
      <c r="AR20" s="258"/>
      <c r="AS20" s="258"/>
      <c r="AT20" s="213"/>
      <c r="AU20" s="258"/>
      <c r="AV20" s="258"/>
      <c r="AW20" s="258"/>
      <c r="AX20" s="258"/>
      <c r="AY20" s="258"/>
      <c r="AZ20" s="258"/>
      <c r="BA20" s="258"/>
      <c r="BB20" s="258"/>
      <c r="BC20" s="258"/>
      <c r="BD20" s="213"/>
      <c r="BE20" s="258"/>
      <c r="BF20" s="258"/>
      <c r="BG20" s="258"/>
      <c r="BH20" s="258"/>
      <c r="BI20" s="258"/>
      <c r="BJ20" s="258"/>
      <c r="BK20" s="258"/>
      <c r="BL20" s="258"/>
      <c r="BM20" s="258"/>
      <c r="BN20" s="213"/>
      <c r="BO20" s="258"/>
      <c r="BP20" s="258"/>
      <c r="BQ20" s="258"/>
      <c r="BR20" s="258"/>
      <c r="BS20" s="258"/>
      <c r="BT20" s="258"/>
      <c r="BU20" s="258"/>
      <c r="BV20" s="259"/>
      <c r="BW20" s="272"/>
      <c r="BX20" s="214"/>
      <c r="BY20" s="213"/>
      <c r="BZ20" s="213"/>
      <c r="CA20" s="213"/>
      <c r="CB20" s="258"/>
      <c r="CC20" s="258"/>
      <c r="CD20" s="258"/>
      <c r="CE20" s="258"/>
      <c r="CF20" s="258"/>
      <c r="CG20" s="258"/>
      <c r="CH20" s="258"/>
      <c r="CI20" s="258"/>
      <c r="CJ20" s="258"/>
      <c r="CK20" s="213"/>
      <c r="CL20" s="258"/>
      <c r="CM20" s="258"/>
      <c r="CN20" s="258"/>
      <c r="CO20" s="258"/>
      <c r="CP20" s="258"/>
      <c r="CQ20" s="258"/>
      <c r="CR20" s="258"/>
      <c r="CS20" s="258"/>
      <c r="CT20" s="258"/>
      <c r="CU20" s="213"/>
      <c r="CV20" s="258"/>
      <c r="CW20" s="258"/>
      <c r="CX20" s="258"/>
      <c r="CY20" s="258"/>
      <c r="CZ20" s="258"/>
      <c r="DA20" s="258"/>
      <c r="DB20" s="258"/>
      <c r="DC20" s="258"/>
      <c r="DD20" s="258"/>
      <c r="DE20" s="213"/>
      <c r="DF20" s="258"/>
      <c r="DG20" s="258"/>
      <c r="DH20" s="258"/>
      <c r="DI20" s="258"/>
      <c r="DJ20" s="258"/>
      <c r="DK20" s="258"/>
      <c r="DL20" s="258"/>
      <c r="DM20" s="258"/>
      <c r="DN20" s="258"/>
      <c r="DO20" s="213"/>
      <c r="DP20" s="258"/>
      <c r="DQ20" s="258"/>
      <c r="DR20" s="258"/>
      <c r="DS20" s="258"/>
      <c r="DT20" s="258"/>
      <c r="DU20" s="258"/>
      <c r="DV20" s="258"/>
      <c r="DW20" s="259"/>
      <c r="DX20" s="179">
        <f t="shared" si="2"/>
        <v>0</v>
      </c>
    </row>
    <row r="21" spans="1:128" ht="15" customHeight="1">
      <c r="A21" s="250" t="s">
        <v>367</v>
      </c>
      <c r="B21" s="414"/>
      <c r="C21" s="412"/>
      <c r="D21" s="412"/>
      <c r="E21" s="412"/>
      <c r="F21" s="412"/>
      <c r="G21" s="412"/>
      <c r="H21" s="412"/>
      <c r="I21" s="413">
        <f t="shared" si="3"/>
        <v>0</v>
      </c>
      <c r="J21" s="213">
        <f t="shared" si="1"/>
        <v>0</v>
      </c>
      <c r="K21" s="213"/>
      <c r="L21" s="214"/>
      <c r="M21" s="214"/>
      <c r="N21" s="214"/>
      <c r="O21" s="268">
        <f t="shared" si="4"/>
        <v>0</v>
      </c>
      <c r="P21" s="270"/>
      <c r="Q21" s="268"/>
      <c r="R21" s="270"/>
      <c r="S21" s="268"/>
      <c r="T21" s="270"/>
      <c r="U21" s="268"/>
      <c r="V21" s="270"/>
      <c r="W21" s="214"/>
      <c r="X21" s="213"/>
      <c r="Y21" s="213"/>
      <c r="Z21" s="213"/>
      <c r="AA21" s="258"/>
      <c r="AB21" s="258"/>
      <c r="AC21" s="258"/>
      <c r="AD21" s="258"/>
      <c r="AE21" s="258"/>
      <c r="AF21" s="258"/>
      <c r="AG21" s="258"/>
      <c r="AH21" s="258"/>
      <c r="AI21" s="258"/>
      <c r="AJ21" s="213"/>
      <c r="AK21" s="258"/>
      <c r="AL21" s="258"/>
      <c r="AM21" s="258"/>
      <c r="AN21" s="258"/>
      <c r="AO21" s="258"/>
      <c r="AP21" s="258"/>
      <c r="AQ21" s="258"/>
      <c r="AR21" s="258"/>
      <c r="AS21" s="258"/>
      <c r="AT21" s="213"/>
      <c r="AU21" s="258"/>
      <c r="AV21" s="258"/>
      <c r="AW21" s="258"/>
      <c r="AX21" s="258"/>
      <c r="AY21" s="258"/>
      <c r="AZ21" s="258"/>
      <c r="BA21" s="258"/>
      <c r="BB21" s="258"/>
      <c r="BC21" s="258"/>
      <c r="BD21" s="213"/>
      <c r="BE21" s="258"/>
      <c r="BF21" s="258"/>
      <c r="BG21" s="258"/>
      <c r="BH21" s="258"/>
      <c r="BI21" s="258"/>
      <c r="BJ21" s="258"/>
      <c r="BK21" s="258"/>
      <c r="BL21" s="258"/>
      <c r="BM21" s="258"/>
      <c r="BN21" s="213"/>
      <c r="BO21" s="258"/>
      <c r="BP21" s="258"/>
      <c r="BQ21" s="258"/>
      <c r="BR21" s="258"/>
      <c r="BS21" s="258"/>
      <c r="BT21" s="258"/>
      <c r="BU21" s="258"/>
      <c r="BV21" s="259"/>
      <c r="BW21" s="272"/>
      <c r="BX21" s="214"/>
      <c r="BY21" s="213"/>
      <c r="BZ21" s="213"/>
      <c r="CA21" s="213"/>
      <c r="CB21" s="258"/>
      <c r="CC21" s="258"/>
      <c r="CD21" s="258"/>
      <c r="CE21" s="258"/>
      <c r="CF21" s="258"/>
      <c r="CG21" s="258"/>
      <c r="CH21" s="258"/>
      <c r="CI21" s="258"/>
      <c r="CJ21" s="258"/>
      <c r="CK21" s="213"/>
      <c r="CL21" s="258"/>
      <c r="CM21" s="258"/>
      <c r="CN21" s="258"/>
      <c r="CO21" s="258"/>
      <c r="CP21" s="258"/>
      <c r="CQ21" s="258"/>
      <c r="CR21" s="258"/>
      <c r="CS21" s="258"/>
      <c r="CT21" s="258"/>
      <c r="CU21" s="213"/>
      <c r="CV21" s="258"/>
      <c r="CW21" s="258"/>
      <c r="CX21" s="258"/>
      <c r="CY21" s="258"/>
      <c r="CZ21" s="258"/>
      <c r="DA21" s="258"/>
      <c r="DB21" s="258"/>
      <c r="DC21" s="258"/>
      <c r="DD21" s="258"/>
      <c r="DE21" s="213"/>
      <c r="DF21" s="258"/>
      <c r="DG21" s="258"/>
      <c r="DH21" s="258"/>
      <c r="DI21" s="258"/>
      <c r="DJ21" s="258"/>
      <c r="DK21" s="258"/>
      <c r="DL21" s="258"/>
      <c r="DM21" s="258"/>
      <c r="DN21" s="258"/>
      <c r="DO21" s="213"/>
      <c r="DP21" s="258"/>
      <c r="DQ21" s="258"/>
      <c r="DR21" s="258"/>
      <c r="DS21" s="258"/>
      <c r="DT21" s="258"/>
      <c r="DU21" s="258"/>
      <c r="DV21" s="258"/>
      <c r="DW21" s="259"/>
      <c r="DX21" s="179">
        <f t="shared" si="2"/>
        <v>0</v>
      </c>
    </row>
    <row r="22" spans="1:128" ht="15" customHeight="1">
      <c r="A22" s="250" t="s">
        <v>368</v>
      </c>
      <c r="B22" s="416"/>
      <c r="C22" s="412"/>
      <c r="D22" s="412"/>
      <c r="E22" s="412"/>
      <c r="F22" s="412"/>
      <c r="G22" s="412"/>
      <c r="H22" s="412"/>
      <c r="I22" s="413">
        <f t="shared" si="3"/>
        <v>0</v>
      </c>
      <c r="J22" s="213">
        <f t="shared" si="1"/>
        <v>0</v>
      </c>
      <c r="K22" s="213"/>
      <c r="L22" s="214"/>
      <c r="M22" s="214"/>
      <c r="N22" s="214"/>
      <c r="O22" s="268">
        <f t="shared" si="4"/>
        <v>0</v>
      </c>
      <c r="P22" s="270"/>
      <c r="Q22" s="268"/>
      <c r="R22" s="270"/>
      <c r="S22" s="268"/>
      <c r="T22" s="270"/>
      <c r="U22" s="268"/>
      <c r="V22" s="270"/>
      <c r="W22" s="214"/>
      <c r="X22" s="213"/>
      <c r="Y22" s="213"/>
      <c r="Z22" s="213"/>
      <c r="AA22" s="258"/>
      <c r="AB22" s="258"/>
      <c r="AC22" s="258"/>
      <c r="AD22" s="258"/>
      <c r="AE22" s="258"/>
      <c r="AF22" s="258"/>
      <c r="AG22" s="258"/>
      <c r="AH22" s="258"/>
      <c r="AI22" s="258"/>
      <c r="AJ22" s="213"/>
      <c r="AK22" s="258"/>
      <c r="AL22" s="258"/>
      <c r="AM22" s="258"/>
      <c r="AN22" s="258"/>
      <c r="AO22" s="258"/>
      <c r="AP22" s="258"/>
      <c r="AQ22" s="258"/>
      <c r="AR22" s="258"/>
      <c r="AS22" s="258"/>
      <c r="AT22" s="213"/>
      <c r="AU22" s="258"/>
      <c r="AV22" s="258"/>
      <c r="AW22" s="258"/>
      <c r="AX22" s="258"/>
      <c r="AY22" s="258"/>
      <c r="AZ22" s="258"/>
      <c r="BA22" s="258"/>
      <c r="BB22" s="258"/>
      <c r="BC22" s="258"/>
      <c r="BD22" s="213"/>
      <c r="BE22" s="258"/>
      <c r="BF22" s="258"/>
      <c r="BG22" s="258"/>
      <c r="BH22" s="258"/>
      <c r="BI22" s="258"/>
      <c r="BJ22" s="258"/>
      <c r="BK22" s="258"/>
      <c r="BL22" s="258"/>
      <c r="BM22" s="258"/>
      <c r="BN22" s="213"/>
      <c r="BO22" s="258"/>
      <c r="BP22" s="258"/>
      <c r="BQ22" s="258"/>
      <c r="BR22" s="258"/>
      <c r="BS22" s="258"/>
      <c r="BT22" s="258"/>
      <c r="BU22" s="258"/>
      <c r="BV22" s="259"/>
      <c r="BW22" s="272"/>
      <c r="BX22" s="214"/>
      <c r="BY22" s="213"/>
      <c r="BZ22" s="213"/>
      <c r="CA22" s="213"/>
      <c r="CB22" s="258"/>
      <c r="CC22" s="258"/>
      <c r="CD22" s="258"/>
      <c r="CE22" s="258"/>
      <c r="CF22" s="258"/>
      <c r="CG22" s="258"/>
      <c r="CH22" s="258"/>
      <c r="CI22" s="258"/>
      <c r="CJ22" s="258"/>
      <c r="CK22" s="213"/>
      <c r="CL22" s="258"/>
      <c r="CM22" s="258"/>
      <c r="CN22" s="258"/>
      <c r="CO22" s="258"/>
      <c r="CP22" s="258"/>
      <c r="CQ22" s="258"/>
      <c r="CR22" s="258"/>
      <c r="CS22" s="258"/>
      <c r="CT22" s="258"/>
      <c r="CU22" s="213"/>
      <c r="CV22" s="258"/>
      <c r="CW22" s="258"/>
      <c r="CX22" s="258"/>
      <c r="CY22" s="258"/>
      <c r="CZ22" s="258"/>
      <c r="DA22" s="258"/>
      <c r="DB22" s="258"/>
      <c r="DC22" s="258"/>
      <c r="DD22" s="258"/>
      <c r="DE22" s="213"/>
      <c r="DF22" s="258"/>
      <c r="DG22" s="258"/>
      <c r="DH22" s="258"/>
      <c r="DI22" s="258"/>
      <c r="DJ22" s="258"/>
      <c r="DK22" s="258"/>
      <c r="DL22" s="258"/>
      <c r="DM22" s="258"/>
      <c r="DN22" s="258"/>
      <c r="DO22" s="213"/>
      <c r="DP22" s="258"/>
      <c r="DQ22" s="258"/>
      <c r="DR22" s="258"/>
      <c r="DS22" s="258"/>
      <c r="DT22" s="258"/>
      <c r="DU22" s="258"/>
      <c r="DV22" s="258"/>
      <c r="DW22" s="259"/>
      <c r="DX22" s="179">
        <f t="shared" si="2"/>
        <v>0</v>
      </c>
    </row>
    <row r="23" spans="1:128" ht="15" customHeight="1">
      <c r="A23" s="250" t="s">
        <v>369</v>
      </c>
      <c r="B23" s="414"/>
      <c r="C23" s="412"/>
      <c r="D23" s="412"/>
      <c r="E23" s="412"/>
      <c r="F23" s="412"/>
      <c r="G23" s="412"/>
      <c r="H23" s="412"/>
      <c r="I23" s="413">
        <f t="shared" si="3"/>
        <v>0</v>
      </c>
      <c r="J23" s="213">
        <f t="shared" si="1"/>
        <v>0</v>
      </c>
      <c r="K23" s="213"/>
      <c r="L23" s="214"/>
      <c r="M23" s="214"/>
      <c r="N23" s="214"/>
      <c r="O23" s="268">
        <f t="shared" si="4"/>
        <v>0</v>
      </c>
      <c r="P23" s="270"/>
      <c r="Q23" s="268"/>
      <c r="R23" s="270"/>
      <c r="S23" s="268"/>
      <c r="T23" s="270"/>
      <c r="U23" s="268"/>
      <c r="V23" s="270"/>
      <c r="W23" s="214"/>
      <c r="X23" s="213"/>
      <c r="Y23" s="213"/>
      <c r="Z23" s="213"/>
      <c r="AA23" s="258"/>
      <c r="AB23" s="258"/>
      <c r="AC23" s="258"/>
      <c r="AD23" s="258"/>
      <c r="AE23" s="258"/>
      <c r="AF23" s="258"/>
      <c r="AG23" s="258"/>
      <c r="AH23" s="258"/>
      <c r="AI23" s="258"/>
      <c r="AJ23" s="213"/>
      <c r="AK23" s="258"/>
      <c r="AL23" s="258"/>
      <c r="AM23" s="258"/>
      <c r="AN23" s="258"/>
      <c r="AO23" s="258"/>
      <c r="AP23" s="258"/>
      <c r="AQ23" s="258"/>
      <c r="AR23" s="258"/>
      <c r="AS23" s="258"/>
      <c r="AT23" s="213"/>
      <c r="AU23" s="258"/>
      <c r="AV23" s="258"/>
      <c r="AW23" s="258"/>
      <c r="AX23" s="258"/>
      <c r="AY23" s="258"/>
      <c r="AZ23" s="258"/>
      <c r="BA23" s="258"/>
      <c r="BB23" s="258"/>
      <c r="BC23" s="258"/>
      <c r="BD23" s="213"/>
      <c r="BE23" s="258"/>
      <c r="BF23" s="258"/>
      <c r="BG23" s="258"/>
      <c r="BH23" s="258"/>
      <c r="BI23" s="258"/>
      <c r="BJ23" s="258"/>
      <c r="BK23" s="258"/>
      <c r="BL23" s="258"/>
      <c r="BM23" s="258"/>
      <c r="BN23" s="213"/>
      <c r="BO23" s="258"/>
      <c r="BP23" s="258"/>
      <c r="BQ23" s="258"/>
      <c r="BR23" s="258"/>
      <c r="BS23" s="258"/>
      <c r="BT23" s="258"/>
      <c r="BU23" s="258"/>
      <c r="BV23" s="259"/>
      <c r="BW23" s="272"/>
      <c r="BX23" s="214"/>
      <c r="BY23" s="213"/>
      <c r="BZ23" s="213"/>
      <c r="CA23" s="213"/>
      <c r="CB23" s="258"/>
      <c r="CC23" s="258"/>
      <c r="CD23" s="258"/>
      <c r="CE23" s="258"/>
      <c r="CF23" s="258"/>
      <c r="CG23" s="258"/>
      <c r="CH23" s="258"/>
      <c r="CI23" s="258"/>
      <c r="CJ23" s="258"/>
      <c r="CK23" s="213"/>
      <c r="CL23" s="258"/>
      <c r="CM23" s="258"/>
      <c r="CN23" s="258"/>
      <c r="CO23" s="258"/>
      <c r="CP23" s="258"/>
      <c r="CQ23" s="258"/>
      <c r="CR23" s="258"/>
      <c r="CS23" s="258"/>
      <c r="CT23" s="258"/>
      <c r="CU23" s="213"/>
      <c r="CV23" s="258"/>
      <c r="CW23" s="258"/>
      <c r="CX23" s="258"/>
      <c r="CY23" s="258"/>
      <c r="CZ23" s="258"/>
      <c r="DA23" s="258"/>
      <c r="DB23" s="258"/>
      <c r="DC23" s="258"/>
      <c r="DD23" s="258"/>
      <c r="DE23" s="213"/>
      <c r="DF23" s="258"/>
      <c r="DG23" s="258"/>
      <c r="DH23" s="258"/>
      <c r="DI23" s="258"/>
      <c r="DJ23" s="258"/>
      <c r="DK23" s="258"/>
      <c r="DL23" s="258"/>
      <c r="DM23" s="258"/>
      <c r="DN23" s="258"/>
      <c r="DO23" s="213"/>
      <c r="DP23" s="258"/>
      <c r="DQ23" s="258"/>
      <c r="DR23" s="258"/>
      <c r="DS23" s="258"/>
      <c r="DT23" s="258"/>
      <c r="DU23" s="258"/>
      <c r="DV23" s="258"/>
      <c r="DW23" s="259"/>
      <c r="DX23" s="179">
        <f t="shared" si="2"/>
        <v>0</v>
      </c>
    </row>
    <row r="24" spans="1:128" ht="15" customHeight="1">
      <c r="A24" s="407" t="s">
        <v>431</v>
      </c>
      <c r="B24" s="411"/>
      <c r="C24" s="417"/>
      <c r="D24" s="418"/>
      <c r="E24" s="419"/>
      <c r="F24" s="419"/>
      <c r="G24" s="418"/>
      <c r="H24" s="418"/>
      <c r="I24" s="420">
        <f>H24*30</f>
        <v>0</v>
      </c>
      <c r="J24" s="213">
        <f t="shared" si="1"/>
        <v>0</v>
      </c>
      <c r="K24" s="213"/>
      <c r="L24" s="214"/>
      <c r="M24" s="214"/>
      <c r="N24" s="214"/>
      <c r="O24" s="268">
        <f t="shared" si="4"/>
        <v>0</v>
      </c>
      <c r="P24" s="270"/>
      <c r="Q24" s="268"/>
      <c r="R24" s="270"/>
      <c r="S24" s="268"/>
      <c r="T24" s="270"/>
      <c r="U24" s="268"/>
      <c r="V24" s="270"/>
      <c r="W24" s="214"/>
      <c r="X24" s="213"/>
      <c r="Y24" s="213"/>
      <c r="Z24" s="213"/>
      <c r="AA24" s="258"/>
      <c r="AB24" s="258"/>
      <c r="AC24" s="258"/>
      <c r="AD24" s="258"/>
      <c r="AE24" s="258"/>
      <c r="AF24" s="258"/>
      <c r="AG24" s="258"/>
      <c r="AH24" s="258"/>
      <c r="AI24" s="258"/>
      <c r="AJ24" s="213"/>
      <c r="AK24" s="258"/>
      <c r="AL24" s="258"/>
      <c r="AM24" s="258"/>
      <c r="AN24" s="258"/>
      <c r="AO24" s="258"/>
      <c r="AP24" s="258"/>
      <c r="AQ24" s="258"/>
      <c r="AR24" s="258"/>
      <c r="AS24" s="258"/>
      <c r="AT24" s="213"/>
      <c r="AU24" s="258"/>
      <c r="AV24" s="258"/>
      <c r="AW24" s="258"/>
      <c r="AX24" s="258"/>
      <c r="AY24" s="258"/>
      <c r="AZ24" s="258"/>
      <c r="BA24" s="258"/>
      <c r="BB24" s="258"/>
      <c r="BC24" s="258"/>
      <c r="BD24" s="213"/>
      <c r="BE24" s="258"/>
      <c r="BF24" s="258"/>
      <c r="BG24" s="258"/>
      <c r="BH24" s="258"/>
      <c r="BI24" s="258"/>
      <c r="BJ24" s="258"/>
      <c r="BK24" s="258"/>
      <c r="BL24" s="258"/>
      <c r="BM24" s="258"/>
      <c r="BN24" s="213"/>
      <c r="BO24" s="258"/>
      <c r="BP24" s="258"/>
      <c r="BQ24" s="258"/>
      <c r="BR24" s="258"/>
      <c r="BS24" s="258"/>
      <c r="BT24" s="258"/>
      <c r="BU24" s="258"/>
      <c r="BV24" s="259"/>
      <c r="BW24" s="272"/>
      <c r="BX24" s="214"/>
      <c r="BY24" s="213"/>
      <c r="BZ24" s="213"/>
      <c r="CA24" s="213"/>
      <c r="CB24" s="258"/>
      <c r="CC24" s="258"/>
      <c r="CD24" s="258"/>
      <c r="CE24" s="258"/>
      <c r="CF24" s="258"/>
      <c r="CG24" s="258"/>
      <c r="CH24" s="258"/>
      <c r="CI24" s="258"/>
      <c r="CJ24" s="258"/>
      <c r="CK24" s="213"/>
      <c r="CL24" s="258"/>
      <c r="CM24" s="258"/>
      <c r="CN24" s="258"/>
      <c r="CO24" s="258"/>
      <c r="CP24" s="258"/>
      <c r="CQ24" s="258"/>
      <c r="CR24" s="258"/>
      <c r="CS24" s="258"/>
      <c r="CT24" s="258"/>
      <c r="CU24" s="213"/>
      <c r="CV24" s="258"/>
      <c r="CW24" s="258"/>
      <c r="CX24" s="258"/>
      <c r="CY24" s="258"/>
      <c r="CZ24" s="258"/>
      <c r="DA24" s="258"/>
      <c r="DB24" s="258"/>
      <c r="DC24" s="258"/>
      <c r="DD24" s="258"/>
      <c r="DE24" s="213"/>
      <c r="DF24" s="258"/>
      <c r="DG24" s="258"/>
      <c r="DH24" s="258"/>
      <c r="DI24" s="258"/>
      <c r="DJ24" s="258"/>
      <c r="DK24" s="258"/>
      <c r="DL24" s="258"/>
      <c r="DM24" s="258"/>
      <c r="DN24" s="258"/>
      <c r="DO24" s="213"/>
      <c r="DP24" s="258"/>
      <c r="DQ24" s="258"/>
      <c r="DR24" s="258"/>
      <c r="DS24" s="258"/>
      <c r="DT24" s="258"/>
      <c r="DU24" s="258"/>
      <c r="DV24" s="258"/>
      <c r="DW24" s="259"/>
      <c r="DX24" s="179">
        <f t="shared" si="2"/>
        <v>0</v>
      </c>
    </row>
    <row r="25" spans="1:128" ht="29.25" customHeight="1">
      <c r="A25" s="407" t="s">
        <v>432</v>
      </c>
      <c r="B25" s="467"/>
      <c r="C25" s="468"/>
      <c r="D25" s="412"/>
      <c r="E25" s="412"/>
      <c r="F25" s="412"/>
      <c r="G25" s="412"/>
      <c r="H25" s="412"/>
      <c r="I25" s="413">
        <f t="shared" si="3"/>
        <v>0</v>
      </c>
      <c r="J25" s="213">
        <f t="shared" si="1"/>
        <v>0</v>
      </c>
      <c r="K25" s="213"/>
      <c r="L25" s="214"/>
      <c r="M25" s="214"/>
      <c r="N25" s="214"/>
      <c r="O25" s="268">
        <f t="shared" si="4"/>
        <v>0</v>
      </c>
      <c r="P25" s="270"/>
      <c r="Q25" s="268"/>
      <c r="R25" s="270"/>
      <c r="S25" s="268"/>
      <c r="T25" s="270"/>
      <c r="U25" s="268"/>
      <c r="V25" s="270"/>
      <c r="W25" s="214"/>
      <c r="X25" s="213"/>
      <c r="Y25" s="213"/>
      <c r="Z25" s="213"/>
      <c r="AA25" s="258"/>
      <c r="AB25" s="258"/>
      <c r="AC25" s="258"/>
      <c r="AD25" s="258"/>
      <c r="AE25" s="258"/>
      <c r="AF25" s="258"/>
      <c r="AG25" s="258"/>
      <c r="AH25" s="258"/>
      <c r="AI25" s="258"/>
      <c r="AJ25" s="213"/>
      <c r="AK25" s="258"/>
      <c r="AL25" s="258"/>
      <c r="AM25" s="258"/>
      <c r="AN25" s="258"/>
      <c r="AO25" s="258"/>
      <c r="AP25" s="258"/>
      <c r="AQ25" s="258"/>
      <c r="AR25" s="258"/>
      <c r="AS25" s="258"/>
      <c r="AT25" s="213"/>
      <c r="AU25" s="258"/>
      <c r="AV25" s="258"/>
      <c r="AW25" s="258"/>
      <c r="AX25" s="258"/>
      <c r="AY25" s="258"/>
      <c r="AZ25" s="258"/>
      <c r="BA25" s="258"/>
      <c r="BB25" s="258"/>
      <c r="BC25" s="258"/>
      <c r="BD25" s="213"/>
      <c r="BE25" s="258"/>
      <c r="BF25" s="258"/>
      <c r="BG25" s="258"/>
      <c r="BH25" s="258"/>
      <c r="BI25" s="258"/>
      <c r="BJ25" s="258"/>
      <c r="BK25" s="258"/>
      <c r="BL25" s="258"/>
      <c r="BM25" s="258"/>
      <c r="BN25" s="213"/>
      <c r="BO25" s="258"/>
      <c r="BP25" s="258"/>
      <c r="BQ25" s="258"/>
      <c r="BR25" s="258"/>
      <c r="BS25" s="258"/>
      <c r="BT25" s="258"/>
      <c r="BU25" s="258"/>
      <c r="BV25" s="259"/>
      <c r="BW25" s="272"/>
      <c r="BX25" s="214"/>
      <c r="BY25" s="213"/>
      <c r="BZ25" s="213"/>
      <c r="CA25" s="213"/>
      <c r="CB25" s="258"/>
      <c r="CC25" s="258"/>
      <c r="CD25" s="258"/>
      <c r="CE25" s="258"/>
      <c r="CF25" s="258"/>
      <c r="CG25" s="258"/>
      <c r="CH25" s="258"/>
      <c r="CI25" s="258"/>
      <c r="CJ25" s="258"/>
      <c r="CK25" s="213"/>
      <c r="CL25" s="258"/>
      <c r="CM25" s="258"/>
      <c r="CN25" s="258"/>
      <c r="CO25" s="258"/>
      <c r="CP25" s="258"/>
      <c r="CQ25" s="258"/>
      <c r="CR25" s="258"/>
      <c r="CS25" s="258"/>
      <c r="CT25" s="258"/>
      <c r="CU25" s="213"/>
      <c r="CV25" s="258"/>
      <c r="CW25" s="258"/>
      <c r="CX25" s="258"/>
      <c r="CY25" s="258"/>
      <c r="CZ25" s="258"/>
      <c r="DA25" s="258"/>
      <c r="DB25" s="258"/>
      <c r="DC25" s="258"/>
      <c r="DD25" s="258"/>
      <c r="DE25" s="213"/>
      <c r="DF25" s="258"/>
      <c r="DG25" s="258"/>
      <c r="DH25" s="258"/>
      <c r="DI25" s="258"/>
      <c r="DJ25" s="258"/>
      <c r="DK25" s="258"/>
      <c r="DL25" s="258"/>
      <c r="DM25" s="258"/>
      <c r="DN25" s="258"/>
      <c r="DO25" s="213"/>
      <c r="DP25" s="258"/>
      <c r="DQ25" s="258"/>
      <c r="DR25" s="258"/>
      <c r="DS25" s="258"/>
      <c r="DT25" s="258"/>
      <c r="DU25" s="258"/>
      <c r="DV25" s="258"/>
      <c r="DW25" s="259"/>
      <c r="DX25" s="179">
        <f t="shared" si="2"/>
        <v>0</v>
      </c>
    </row>
    <row r="26" spans="1:128" ht="15" customHeight="1" thickBot="1">
      <c r="A26" s="470" t="s">
        <v>433</v>
      </c>
      <c r="B26" s="471"/>
      <c r="C26" s="472"/>
      <c r="D26" s="473"/>
      <c r="E26" s="474"/>
      <c r="F26" s="474"/>
      <c r="G26" s="473"/>
      <c r="H26" s="473"/>
      <c r="I26" s="475">
        <f>H26*30</f>
        <v>0</v>
      </c>
      <c r="J26" s="213">
        <f t="shared" si="1"/>
        <v>0</v>
      </c>
      <c r="K26" s="218"/>
      <c r="L26" s="219"/>
      <c r="M26" s="219"/>
      <c r="N26" s="219"/>
      <c r="O26" s="308">
        <f t="shared" si="4"/>
        <v>0</v>
      </c>
      <c r="P26" s="305"/>
      <c r="Q26" s="308"/>
      <c r="R26" s="305"/>
      <c r="S26" s="308"/>
      <c r="T26" s="305"/>
      <c r="U26" s="308"/>
      <c r="V26" s="305"/>
      <c r="W26" s="219"/>
      <c r="X26" s="218"/>
      <c r="Y26" s="218"/>
      <c r="Z26" s="218"/>
      <c r="AA26" s="263"/>
      <c r="AB26" s="263"/>
      <c r="AC26" s="263"/>
      <c r="AD26" s="263"/>
      <c r="AE26" s="263"/>
      <c r="AF26" s="263"/>
      <c r="AG26" s="263"/>
      <c r="AH26" s="263"/>
      <c r="AI26" s="263"/>
      <c r="AJ26" s="218"/>
      <c r="AK26" s="263"/>
      <c r="AL26" s="263"/>
      <c r="AM26" s="263"/>
      <c r="AN26" s="263"/>
      <c r="AO26" s="263"/>
      <c r="AP26" s="263"/>
      <c r="AQ26" s="263"/>
      <c r="AR26" s="263"/>
      <c r="AS26" s="263"/>
      <c r="AT26" s="218"/>
      <c r="AU26" s="263"/>
      <c r="AV26" s="263"/>
      <c r="AW26" s="263"/>
      <c r="AX26" s="263"/>
      <c r="AY26" s="263"/>
      <c r="AZ26" s="263"/>
      <c r="BA26" s="263"/>
      <c r="BB26" s="263"/>
      <c r="BC26" s="263"/>
      <c r="BD26" s="218"/>
      <c r="BE26" s="263"/>
      <c r="BF26" s="263"/>
      <c r="BG26" s="263"/>
      <c r="BH26" s="263"/>
      <c r="BI26" s="263"/>
      <c r="BJ26" s="263"/>
      <c r="BK26" s="263"/>
      <c r="BL26" s="263"/>
      <c r="BM26" s="263"/>
      <c r="BN26" s="218"/>
      <c r="BO26" s="263"/>
      <c r="BP26" s="263"/>
      <c r="BQ26" s="263"/>
      <c r="BR26" s="263"/>
      <c r="BS26" s="263"/>
      <c r="BT26" s="263"/>
      <c r="BU26" s="263"/>
      <c r="BV26" s="264"/>
      <c r="BW26" s="307"/>
      <c r="BX26" s="219"/>
      <c r="BY26" s="218"/>
      <c r="BZ26" s="218"/>
      <c r="CA26" s="218"/>
      <c r="CB26" s="263"/>
      <c r="CC26" s="263"/>
      <c r="CD26" s="263"/>
      <c r="CE26" s="263"/>
      <c r="CF26" s="263"/>
      <c r="CG26" s="263"/>
      <c r="CH26" s="263"/>
      <c r="CI26" s="263"/>
      <c r="CJ26" s="263"/>
      <c r="CK26" s="218"/>
      <c r="CL26" s="263"/>
      <c r="CM26" s="263"/>
      <c r="CN26" s="263"/>
      <c r="CO26" s="263"/>
      <c r="CP26" s="263"/>
      <c r="CQ26" s="263"/>
      <c r="CR26" s="263"/>
      <c r="CS26" s="263"/>
      <c r="CT26" s="263"/>
      <c r="CU26" s="218"/>
      <c r="CV26" s="263"/>
      <c r="CW26" s="263"/>
      <c r="CX26" s="263"/>
      <c r="CY26" s="263"/>
      <c r="CZ26" s="263"/>
      <c r="DA26" s="263"/>
      <c r="DB26" s="263"/>
      <c r="DC26" s="263"/>
      <c r="DD26" s="263"/>
      <c r="DE26" s="218"/>
      <c r="DF26" s="263"/>
      <c r="DG26" s="263"/>
      <c r="DH26" s="263"/>
      <c r="DI26" s="263"/>
      <c r="DJ26" s="263"/>
      <c r="DK26" s="263"/>
      <c r="DL26" s="263"/>
      <c r="DM26" s="263"/>
      <c r="DN26" s="263"/>
      <c r="DO26" s="218"/>
      <c r="DP26" s="263"/>
      <c r="DQ26" s="263"/>
      <c r="DR26" s="263"/>
      <c r="DS26" s="263"/>
      <c r="DT26" s="263"/>
      <c r="DU26" s="263"/>
      <c r="DV26" s="263"/>
      <c r="DW26" s="264"/>
      <c r="DX26" s="179">
        <f t="shared" si="2"/>
        <v>0</v>
      </c>
    </row>
    <row r="27" spans="1:128" ht="13.5" thickBot="1">
      <c r="A27" s="216"/>
      <c r="B27" s="224" t="s">
        <v>164</v>
      </c>
      <c r="C27" s="229"/>
      <c r="D27" s="229"/>
      <c r="E27" s="229"/>
      <c r="F27" s="195"/>
      <c r="G27" s="423">
        <f>SUM(G13:G26)</f>
        <v>0</v>
      </c>
      <c r="H27" s="198">
        <f>SUM(H13:H26)</f>
        <v>0</v>
      </c>
      <c r="I27" s="423">
        <f>SUM(I13:I26)</f>
        <v>0</v>
      </c>
      <c r="J27" s="423">
        <f t="shared" ref="J27:BT27" si="5">SUM(J13:J26)</f>
        <v>0</v>
      </c>
      <c r="K27" s="423">
        <f t="shared" si="5"/>
        <v>0</v>
      </c>
      <c r="L27" s="423">
        <f t="shared" si="5"/>
        <v>0</v>
      </c>
      <c r="M27" s="423">
        <f t="shared" si="5"/>
        <v>0</v>
      </c>
      <c r="N27" s="423">
        <f t="shared" si="5"/>
        <v>0</v>
      </c>
      <c r="O27" s="423">
        <f t="shared" si="5"/>
        <v>0</v>
      </c>
      <c r="P27" s="423">
        <f t="shared" si="5"/>
        <v>0</v>
      </c>
      <c r="Q27" s="423">
        <f t="shared" si="5"/>
        <v>0</v>
      </c>
      <c r="R27" s="423">
        <f t="shared" si="5"/>
        <v>0</v>
      </c>
      <c r="S27" s="423">
        <f t="shared" si="5"/>
        <v>0</v>
      </c>
      <c r="T27" s="423">
        <f t="shared" si="5"/>
        <v>0</v>
      </c>
      <c r="U27" s="423">
        <f t="shared" si="5"/>
        <v>0</v>
      </c>
      <c r="V27" s="423">
        <f t="shared" si="5"/>
        <v>0</v>
      </c>
      <c r="W27" s="423">
        <f t="shared" si="5"/>
        <v>0</v>
      </c>
      <c r="X27" s="423">
        <f t="shared" si="5"/>
        <v>0</v>
      </c>
      <c r="Y27" s="423">
        <f t="shared" si="5"/>
        <v>0</v>
      </c>
      <c r="Z27" s="423">
        <f t="shared" si="5"/>
        <v>0</v>
      </c>
      <c r="AA27" s="423">
        <f t="shared" si="5"/>
        <v>0</v>
      </c>
      <c r="AB27" s="423">
        <f t="shared" si="5"/>
        <v>0</v>
      </c>
      <c r="AC27" s="423">
        <f t="shared" si="5"/>
        <v>0</v>
      </c>
      <c r="AD27" s="423">
        <f t="shared" si="5"/>
        <v>0</v>
      </c>
      <c r="AE27" s="423">
        <f t="shared" si="5"/>
        <v>0</v>
      </c>
      <c r="AF27" s="423">
        <f t="shared" si="5"/>
        <v>0</v>
      </c>
      <c r="AG27" s="423">
        <f t="shared" si="5"/>
        <v>0</v>
      </c>
      <c r="AH27" s="423">
        <f t="shared" si="5"/>
        <v>0</v>
      </c>
      <c r="AI27" s="423">
        <f t="shared" si="5"/>
        <v>0</v>
      </c>
      <c r="AJ27" s="423">
        <f t="shared" si="5"/>
        <v>0</v>
      </c>
      <c r="AK27" s="423">
        <f t="shared" si="5"/>
        <v>0</v>
      </c>
      <c r="AL27" s="423">
        <f t="shared" si="5"/>
        <v>0</v>
      </c>
      <c r="AM27" s="423">
        <f t="shared" si="5"/>
        <v>0</v>
      </c>
      <c r="AN27" s="423">
        <f t="shared" si="5"/>
        <v>0</v>
      </c>
      <c r="AO27" s="423">
        <f t="shared" si="5"/>
        <v>0</v>
      </c>
      <c r="AP27" s="423">
        <f t="shared" si="5"/>
        <v>0</v>
      </c>
      <c r="AQ27" s="423">
        <f t="shared" si="5"/>
        <v>0</v>
      </c>
      <c r="AR27" s="423">
        <f t="shared" si="5"/>
        <v>0</v>
      </c>
      <c r="AS27" s="423">
        <f t="shared" si="5"/>
        <v>0</v>
      </c>
      <c r="AT27" s="423">
        <f t="shared" si="5"/>
        <v>0</v>
      </c>
      <c r="AU27" s="423">
        <f t="shared" si="5"/>
        <v>0</v>
      </c>
      <c r="AV27" s="423">
        <f t="shared" si="5"/>
        <v>0</v>
      </c>
      <c r="AW27" s="423">
        <f t="shared" si="5"/>
        <v>0</v>
      </c>
      <c r="AX27" s="423">
        <f t="shared" si="5"/>
        <v>0</v>
      </c>
      <c r="AY27" s="423">
        <f t="shared" si="5"/>
        <v>0</v>
      </c>
      <c r="AZ27" s="423">
        <f t="shared" si="5"/>
        <v>0</v>
      </c>
      <c r="BA27" s="423">
        <f t="shared" si="5"/>
        <v>0</v>
      </c>
      <c r="BB27" s="423">
        <f t="shared" si="5"/>
        <v>0</v>
      </c>
      <c r="BC27" s="423">
        <f t="shared" si="5"/>
        <v>0</v>
      </c>
      <c r="BD27" s="423">
        <f t="shared" si="5"/>
        <v>0</v>
      </c>
      <c r="BE27" s="423">
        <f t="shared" si="5"/>
        <v>0</v>
      </c>
      <c r="BF27" s="423">
        <f t="shared" si="5"/>
        <v>0</v>
      </c>
      <c r="BG27" s="423">
        <f t="shared" si="5"/>
        <v>0</v>
      </c>
      <c r="BH27" s="423">
        <f t="shared" si="5"/>
        <v>0</v>
      </c>
      <c r="BI27" s="423">
        <f t="shared" si="5"/>
        <v>0</v>
      </c>
      <c r="BJ27" s="423">
        <f t="shared" si="5"/>
        <v>0</v>
      </c>
      <c r="BK27" s="423">
        <f t="shared" si="5"/>
        <v>0</v>
      </c>
      <c r="BL27" s="423">
        <f t="shared" si="5"/>
        <v>0</v>
      </c>
      <c r="BM27" s="423">
        <f t="shared" si="5"/>
        <v>0</v>
      </c>
      <c r="BN27" s="423">
        <f t="shared" si="5"/>
        <v>0</v>
      </c>
      <c r="BO27" s="423">
        <f t="shared" si="5"/>
        <v>0</v>
      </c>
      <c r="BP27" s="423">
        <f t="shared" si="5"/>
        <v>0</v>
      </c>
      <c r="BQ27" s="423">
        <f t="shared" si="5"/>
        <v>0</v>
      </c>
      <c r="BR27" s="423">
        <f t="shared" si="5"/>
        <v>0</v>
      </c>
      <c r="BS27" s="423">
        <f t="shared" si="5"/>
        <v>0</v>
      </c>
      <c r="BT27" s="423">
        <f t="shared" si="5"/>
        <v>0</v>
      </c>
      <c r="BU27" s="423">
        <f t="shared" ref="BU27:DW27" si="6">SUM(BU13:BU26)</f>
        <v>0</v>
      </c>
      <c r="BV27" s="423">
        <f t="shared" si="6"/>
        <v>0</v>
      </c>
      <c r="BW27" s="423">
        <f t="shared" si="6"/>
        <v>0</v>
      </c>
      <c r="BX27" s="423">
        <f t="shared" si="6"/>
        <v>0</v>
      </c>
      <c r="BY27" s="423">
        <f t="shared" si="6"/>
        <v>0</v>
      </c>
      <c r="BZ27" s="423">
        <f t="shared" si="6"/>
        <v>0</v>
      </c>
      <c r="CA27" s="423">
        <f t="shared" si="6"/>
        <v>0</v>
      </c>
      <c r="CB27" s="423">
        <f t="shared" si="6"/>
        <v>0</v>
      </c>
      <c r="CC27" s="423">
        <f t="shared" si="6"/>
        <v>0</v>
      </c>
      <c r="CD27" s="423">
        <f t="shared" si="6"/>
        <v>0</v>
      </c>
      <c r="CE27" s="423">
        <f t="shared" si="6"/>
        <v>0</v>
      </c>
      <c r="CF27" s="423">
        <f t="shared" si="6"/>
        <v>0</v>
      </c>
      <c r="CG27" s="423">
        <f t="shared" si="6"/>
        <v>0</v>
      </c>
      <c r="CH27" s="423">
        <f t="shared" si="6"/>
        <v>0</v>
      </c>
      <c r="CI27" s="423">
        <f t="shared" si="6"/>
        <v>0</v>
      </c>
      <c r="CJ27" s="423">
        <f t="shared" si="6"/>
        <v>0</v>
      </c>
      <c r="CK27" s="423">
        <f t="shared" si="6"/>
        <v>0</v>
      </c>
      <c r="CL27" s="423">
        <f t="shared" si="6"/>
        <v>0</v>
      </c>
      <c r="CM27" s="423">
        <f t="shared" si="6"/>
        <v>0</v>
      </c>
      <c r="CN27" s="423">
        <f t="shared" si="6"/>
        <v>0</v>
      </c>
      <c r="CO27" s="423">
        <f t="shared" si="6"/>
        <v>0</v>
      </c>
      <c r="CP27" s="423">
        <f t="shared" si="6"/>
        <v>0</v>
      </c>
      <c r="CQ27" s="423">
        <f t="shared" si="6"/>
        <v>0</v>
      </c>
      <c r="CR27" s="423">
        <f t="shared" si="6"/>
        <v>0</v>
      </c>
      <c r="CS27" s="423">
        <f t="shared" si="6"/>
        <v>0</v>
      </c>
      <c r="CT27" s="423">
        <f t="shared" si="6"/>
        <v>0</v>
      </c>
      <c r="CU27" s="423">
        <f t="shared" si="6"/>
        <v>0</v>
      </c>
      <c r="CV27" s="423">
        <f t="shared" si="6"/>
        <v>0</v>
      </c>
      <c r="CW27" s="423">
        <f t="shared" si="6"/>
        <v>0</v>
      </c>
      <c r="CX27" s="423">
        <f t="shared" si="6"/>
        <v>0</v>
      </c>
      <c r="CY27" s="423">
        <f t="shared" si="6"/>
        <v>0</v>
      </c>
      <c r="CZ27" s="423">
        <f t="shared" si="6"/>
        <v>0</v>
      </c>
      <c r="DA27" s="423">
        <f t="shared" si="6"/>
        <v>0</v>
      </c>
      <c r="DB27" s="423">
        <f t="shared" si="6"/>
        <v>0</v>
      </c>
      <c r="DC27" s="423">
        <f t="shared" si="6"/>
        <v>0</v>
      </c>
      <c r="DD27" s="423">
        <f t="shared" si="6"/>
        <v>0</v>
      </c>
      <c r="DE27" s="423">
        <f t="shared" si="6"/>
        <v>0</v>
      </c>
      <c r="DF27" s="423">
        <f t="shared" si="6"/>
        <v>0</v>
      </c>
      <c r="DG27" s="423">
        <f t="shared" si="6"/>
        <v>0</v>
      </c>
      <c r="DH27" s="423">
        <f t="shared" si="6"/>
        <v>0</v>
      </c>
      <c r="DI27" s="423">
        <f t="shared" si="6"/>
        <v>0</v>
      </c>
      <c r="DJ27" s="423">
        <f t="shared" si="6"/>
        <v>0</v>
      </c>
      <c r="DK27" s="423">
        <f t="shared" si="6"/>
        <v>0</v>
      </c>
      <c r="DL27" s="423">
        <f t="shared" si="6"/>
        <v>0</v>
      </c>
      <c r="DM27" s="423">
        <f t="shared" si="6"/>
        <v>0</v>
      </c>
      <c r="DN27" s="423">
        <f t="shared" si="6"/>
        <v>0</v>
      </c>
      <c r="DO27" s="423">
        <f t="shared" si="6"/>
        <v>0</v>
      </c>
      <c r="DP27" s="423">
        <f t="shared" si="6"/>
        <v>0</v>
      </c>
      <c r="DQ27" s="423">
        <f t="shared" si="6"/>
        <v>0</v>
      </c>
      <c r="DR27" s="423">
        <f t="shared" si="6"/>
        <v>0</v>
      </c>
      <c r="DS27" s="423">
        <f t="shared" si="6"/>
        <v>0</v>
      </c>
      <c r="DT27" s="423">
        <f t="shared" si="6"/>
        <v>0</v>
      </c>
      <c r="DU27" s="423">
        <f t="shared" si="6"/>
        <v>0</v>
      </c>
      <c r="DV27" s="423">
        <f t="shared" si="6"/>
        <v>0</v>
      </c>
      <c r="DW27" s="476">
        <f t="shared" si="6"/>
        <v>0</v>
      </c>
      <c r="DX27" s="179">
        <f t="shared" si="2"/>
        <v>0</v>
      </c>
    </row>
    <row r="28" spans="1:128" ht="13.5" thickBot="1">
      <c r="A28" s="638" t="s">
        <v>356</v>
      </c>
      <c r="B28" s="639"/>
      <c r="C28" s="639"/>
      <c r="D28" s="639"/>
      <c r="E28" s="639"/>
      <c r="F28" s="639"/>
      <c r="G28" s="639"/>
      <c r="H28" s="639"/>
      <c r="I28" s="639"/>
      <c r="J28" s="639"/>
      <c r="K28" s="639"/>
      <c r="L28" s="639"/>
      <c r="M28" s="639"/>
      <c r="N28" s="639"/>
      <c r="O28" s="639"/>
      <c r="P28" s="639"/>
      <c r="Q28" s="639"/>
      <c r="R28" s="639"/>
      <c r="S28" s="639"/>
      <c r="T28" s="639"/>
      <c r="U28" s="639"/>
      <c r="V28" s="639"/>
      <c r="W28" s="639"/>
      <c r="X28" s="639"/>
      <c r="Y28" s="639"/>
      <c r="Z28" s="639"/>
      <c r="AA28" s="639"/>
      <c r="AB28" s="639"/>
      <c r="AC28" s="639"/>
      <c r="AD28" s="639"/>
      <c r="AE28" s="639"/>
      <c r="AF28" s="639"/>
      <c r="AG28" s="639"/>
      <c r="AH28" s="639"/>
      <c r="AI28" s="639"/>
      <c r="AJ28" s="639"/>
      <c r="AK28" s="639"/>
      <c r="AL28" s="639"/>
      <c r="AM28" s="639"/>
      <c r="AN28" s="639"/>
      <c r="AO28" s="639"/>
      <c r="AP28" s="639"/>
      <c r="AQ28" s="639"/>
      <c r="AR28" s="639"/>
      <c r="AS28" s="639"/>
      <c r="AT28" s="639"/>
      <c r="AU28" s="639"/>
      <c r="AV28" s="639"/>
      <c r="AW28" s="639"/>
      <c r="AX28" s="639"/>
      <c r="AY28" s="639"/>
      <c r="AZ28" s="639"/>
      <c r="BA28" s="639"/>
      <c r="BB28" s="639"/>
      <c r="BC28" s="639"/>
      <c r="BD28" s="639"/>
      <c r="BE28" s="639"/>
      <c r="BF28" s="639"/>
      <c r="BG28" s="639"/>
      <c r="BH28" s="639"/>
      <c r="BI28" s="639"/>
      <c r="BJ28" s="639"/>
      <c r="BK28" s="639"/>
      <c r="BL28" s="639"/>
      <c r="BM28" s="639"/>
      <c r="BN28" s="639"/>
      <c r="BO28" s="639"/>
      <c r="BP28" s="639"/>
      <c r="BQ28" s="639"/>
      <c r="BR28" s="639"/>
      <c r="BS28" s="639"/>
      <c r="BT28" s="639"/>
      <c r="BU28" s="639"/>
      <c r="BV28" s="639"/>
      <c r="BW28" s="639"/>
      <c r="BX28" s="639"/>
      <c r="BY28" s="639"/>
      <c r="BZ28" s="639"/>
      <c r="CA28" s="639"/>
      <c r="CB28" s="639"/>
      <c r="CC28" s="639"/>
      <c r="CD28" s="639"/>
      <c r="CE28" s="639"/>
      <c r="CF28" s="639"/>
      <c r="CG28" s="639"/>
      <c r="CH28" s="639"/>
      <c r="CI28" s="639"/>
      <c r="CJ28" s="639"/>
      <c r="CK28" s="639"/>
      <c r="CL28" s="639"/>
      <c r="CM28" s="639"/>
      <c r="CN28" s="639"/>
      <c r="CO28" s="639"/>
      <c r="CP28" s="639"/>
      <c r="CQ28" s="639"/>
      <c r="CR28" s="639"/>
      <c r="CS28" s="639"/>
      <c r="CT28" s="639"/>
      <c r="CU28" s="639"/>
      <c r="CV28" s="639"/>
      <c r="CW28" s="639"/>
      <c r="CX28" s="639"/>
      <c r="CY28" s="639"/>
      <c r="CZ28" s="639"/>
      <c r="DA28" s="639"/>
      <c r="DB28" s="639"/>
      <c r="DC28" s="639"/>
      <c r="DD28" s="639"/>
      <c r="DE28" s="639"/>
      <c r="DF28" s="639"/>
      <c r="DG28" s="639"/>
      <c r="DH28" s="639"/>
      <c r="DI28" s="639"/>
      <c r="DJ28" s="639"/>
      <c r="DK28" s="639"/>
      <c r="DL28" s="639"/>
      <c r="DM28" s="639"/>
      <c r="DN28" s="639"/>
      <c r="DO28" s="639"/>
      <c r="DP28" s="639"/>
      <c r="DQ28" s="639"/>
      <c r="DR28" s="639"/>
      <c r="DS28" s="639"/>
      <c r="DT28" s="639"/>
      <c r="DU28" s="639"/>
      <c r="DV28" s="639"/>
      <c r="DW28" s="639"/>
      <c r="DX28" s="179">
        <f t="shared" si="2"/>
        <v>0</v>
      </c>
    </row>
    <row r="29" spans="1:128" ht="15">
      <c r="A29" s="424" t="s">
        <v>370</v>
      </c>
      <c r="B29" s="408"/>
      <c r="C29" s="477"/>
      <c r="D29" s="409"/>
      <c r="E29" s="478"/>
      <c r="F29" s="478"/>
      <c r="G29" s="409"/>
      <c r="H29" s="409"/>
      <c r="I29" s="410">
        <f>H29*30</f>
        <v>0</v>
      </c>
      <c r="J29" s="208">
        <f t="shared" ref="J29:J51" si="7">K29+L29+M29</f>
        <v>0</v>
      </c>
      <c r="K29" s="208"/>
      <c r="L29" s="208"/>
      <c r="M29" s="208"/>
      <c r="N29" s="208"/>
      <c r="O29" s="276">
        <f t="shared" ref="O29:O48" si="8">I29-J29</f>
        <v>0</v>
      </c>
      <c r="P29" s="287"/>
      <c r="Q29" s="290"/>
      <c r="R29" s="287"/>
      <c r="S29" s="290"/>
      <c r="T29" s="287"/>
      <c r="U29" s="290"/>
      <c r="V29" s="287"/>
      <c r="W29" s="208"/>
      <c r="X29" s="208"/>
      <c r="Y29" s="208"/>
      <c r="Z29" s="208"/>
      <c r="AA29" s="261"/>
      <c r="AB29" s="261"/>
      <c r="AC29" s="261"/>
      <c r="AD29" s="261"/>
      <c r="AE29" s="261"/>
      <c r="AF29" s="261"/>
      <c r="AG29" s="261"/>
      <c r="AH29" s="261"/>
      <c r="AI29" s="261"/>
      <c r="AJ29" s="208"/>
      <c r="AK29" s="261"/>
      <c r="AL29" s="261"/>
      <c r="AM29" s="261"/>
      <c r="AN29" s="261"/>
      <c r="AO29" s="261"/>
      <c r="AP29" s="261"/>
      <c r="AQ29" s="261"/>
      <c r="AR29" s="261"/>
      <c r="AS29" s="261"/>
      <c r="AT29" s="208"/>
      <c r="AU29" s="261"/>
      <c r="AV29" s="261"/>
      <c r="AW29" s="261"/>
      <c r="AX29" s="261"/>
      <c r="AY29" s="261"/>
      <c r="AZ29" s="261"/>
      <c r="BA29" s="261"/>
      <c r="BB29" s="261"/>
      <c r="BC29" s="261"/>
      <c r="BD29" s="208"/>
      <c r="BE29" s="261"/>
      <c r="BF29" s="261"/>
      <c r="BG29" s="261"/>
      <c r="BH29" s="261"/>
      <c r="BI29" s="261"/>
      <c r="BJ29" s="261"/>
      <c r="BK29" s="261"/>
      <c r="BL29" s="261"/>
      <c r="BM29" s="261"/>
      <c r="BN29" s="208"/>
      <c r="BO29" s="261"/>
      <c r="BP29" s="261"/>
      <c r="BQ29" s="261"/>
      <c r="BR29" s="261"/>
      <c r="BS29" s="261"/>
      <c r="BT29" s="261"/>
      <c r="BU29" s="261"/>
      <c r="BV29" s="277"/>
      <c r="BW29" s="287"/>
      <c r="BX29" s="208"/>
      <c r="BY29" s="208"/>
      <c r="BZ29" s="208"/>
      <c r="CA29" s="208"/>
      <c r="CB29" s="261"/>
      <c r="CC29" s="261"/>
      <c r="CD29" s="261"/>
      <c r="CE29" s="261"/>
      <c r="CF29" s="261"/>
      <c r="CG29" s="261"/>
      <c r="CH29" s="261"/>
      <c r="CI29" s="261"/>
      <c r="CJ29" s="261"/>
      <c r="CK29" s="208"/>
      <c r="CL29" s="261"/>
      <c r="CM29" s="261"/>
      <c r="CN29" s="261"/>
      <c r="CO29" s="261"/>
      <c r="CP29" s="261"/>
      <c r="CQ29" s="261"/>
      <c r="CR29" s="261"/>
      <c r="CS29" s="261"/>
      <c r="CT29" s="261"/>
      <c r="CU29" s="208"/>
      <c r="CV29" s="261"/>
      <c r="CW29" s="261"/>
      <c r="CX29" s="261"/>
      <c r="CY29" s="261"/>
      <c r="CZ29" s="261"/>
      <c r="DA29" s="261"/>
      <c r="DB29" s="261"/>
      <c r="DC29" s="261"/>
      <c r="DD29" s="261"/>
      <c r="DE29" s="208"/>
      <c r="DF29" s="261"/>
      <c r="DG29" s="261"/>
      <c r="DH29" s="261"/>
      <c r="DI29" s="261"/>
      <c r="DJ29" s="261"/>
      <c r="DK29" s="261"/>
      <c r="DL29" s="261"/>
      <c r="DM29" s="261"/>
      <c r="DN29" s="261"/>
      <c r="DO29" s="208"/>
      <c r="DP29" s="261"/>
      <c r="DQ29" s="261"/>
      <c r="DR29" s="261"/>
      <c r="DS29" s="261"/>
      <c r="DT29" s="261"/>
      <c r="DU29" s="261"/>
      <c r="DV29" s="261"/>
      <c r="DW29" s="262"/>
      <c r="DX29" s="179">
        <f t="shared" si="2"/>
        <v>0</v>
      </c>
    </row>
    <row r="30" spans="1:128" ht="15">
      <c r="A30" s="428" t="s">
        <v>371</v>
      </c>
      <c r="B30" s="411"/>
      <c r="C30" s="415"/>
      <c r="D30" s="412"/>
      <c r="E30" s="479"/>
      <c r="F30" s="479"/>
      <c r="G30" s="412"/>
      <c r="H30" s="412"/>
      <c r="I30" s="413">
        <f t="shared" ref="I30:I51" si="9">H30*30</f>
        <v>0</v>
      </c>
      <c r="J30" s="213">
        <f t="shared" si="7"/>
        <v>0</v>
      </c>
      <c r="K30" s="213"/>
      <c r="L30" s="213"/>
      <c r="M30" s="213"/>
      <c r="N30" s="213"/>
      <c r="O30" s="268">
        <f t="shared" si="8"/>
        <v>0</v>
      </c>
      <c r="P30" s="289"/>
      <c r="Q30" s="291"/>
      <c r="R30" s="289"/>
      <c r="S30" s="291"/>
      <c r="T30" s="289"/>
      <c r="U30" s="291"/>
      <c r="V30" s="289"/>
      <c r="W30" s="213"/>
      <c r="X30" s="213"/>
      <c r="Y30" s="213"/>
      <c r="Z30" s="213"/>
      <c r="AA30" s="258"/>
      <c r="AB30" s="258"/>
      <c r="AC30" s="258"/>
      <c r="AD30" s="258"/>
      <c r="AE30" s="258"/>
      <c r="AF30" s="258"/>
      <c r="AG30" s="258"/>
      <c r="AH30" s="258"/>
      <c r="AI30" s="258"/>
      <c r="AJ30" s="213"/>
      <c r="AK30" s="258"/>
      <c r="AL30" s="258"/>
      <c r="AM30" s="258"/>
      <c r="AN30" s="258"/>
      <c r="AO30" s="258"/>
      <c r="AP30" s="258"/>
      <c r="AQ30" s="258"/>
      <c r="AR30" s="258"/>
      <c r="AS30" s="258"/>
      <c r="AT30" s="213"/>
      <c r="AU30" s="258"/>
      <c r="AV30" s="258"/>
      <c r="AW30" s="258"/>
      <c r="AX30" s="258"/>
      <c r="AY30" s="258"/>
      <c r="AZ30" s="258"/>
      <c r="BA30" s="258"/>
      <c r="BB30" s="258"/>
      <c r="BC30" s="258"/>
      <c r="BD30" s="213"/>
      <c r="BE30" s="258"/>
      <c r="BF30" s="258"/>
      <c r="BG30" s="258"/>
      <c r="BH30" s="258"/>
      <c r="BI30" s="258"/>
      <c r="BJ30" s="258"/>
      <c r="BK30" s="258"/>
      <c r="BL30" s="258"/>
      <c r="BM30" s="258"/>
      <c r="BN30" s="213"/>
      <c r="BO30" s="258"/>
      <c r="BP30" s="258"/>
      <c r="BQ30" s="258"/>
      <c r="BR30" s="258"/>
      <c r="BS30" s="258"/>
      <c r="BT30" s="258"/>
      <c r="BU30" s="258"/>
      <c r="BV30" s="278"/>
      <c r="BW30" s="289"/>
      <c r="BX30" s="213"/>
      <c r="BY30" s="213"/>
      <c r="BZ30" s="213"/>
      <c r="CA30" s="213"/>
      <c r="CB30" s="258"/>
      <c r="CC30" s="258"/>
      <c r="CD30" s="258"/>
      <c r="CE30" s="258"/>
      <c r="CF30" s="258"/>
      <c r="CG30" s="258"/>
      <c r="CH30" s="258"/>
      <c r="CI30" s="258"/>
      <c r="CJ30" s="258"/>
      <c r="CK30" s="213"/>
      <c r="CL30" s="258"/>
      <c r="CM30" s="258"/>
      <c r="CN30" s="258"/>
      <c r="CO30" s="258"/>
      <c r="CP30" s="258"/>
      <c r="CQ30" s="258"/>
      <c r="CR30" s="258"/>
      <c r="CS30" s="258"/>
      <c r="CT30" s="258"/>
      <c r="CU30" s="213"/>
      <c r="CV30" s="258"/>
      <c r="CW30" s="258"/>
      <c r="CX30" s="258"/>
      <c r="CY30" s="258"/>
      <c r="CZ30" s="258"/>
      <c r="DA30" s="258"/>
      <c r="DB30" s="258"/>
      <c r="DC30" s="258"/>
      <c r="DD30" s="258"/>
      <c r="DE30" s="213"/>
      <c r="DF30" s="258"/>
      <c r="DG30" s="258"/>
      <c r="DH30" s="258"/>
      <c r="DI30" s="258"/>
      <c r="DJ30" s="258"/>
      <c r="DK30" s="258"/>
      <c r="DL30" s="258"/>
      <c r="DM30" s="258"/>
      <c r="DN30" s="258"/>
      <c r="DO30" s="213"/>
      <c r="DP30" s="258"/>
      <c r="DQ30" s="258"/>
      <c r="DR30" s="258"/>
      <c r="DS30" s="258"/>
      <c r="DT30" s="258"/>
      <c r="DU30" s="258"/>
      <c r="DV30" s="258"/>
      <c r="DW30" s="259"/>
      <c r="DX30" s="179">
        <f t="shared" si="2"/>
        <v>0</v>
      </c>
    </row>
    <row r="31" spans="1:128" ht="15">
      <c r="A31" s="428" t="s">
        <v>372</v>
      </c>
      <c r="B31" s="411"/>
      <c r="C31" s="415"/>
      <c r="D31" s="412"/>
      <c r="E31" s="479"/>
      <c r="F31" s="479"/>
      <c r="G31" s="412"/>
      <c r="H31" s="412"/>
      <c r="I31" s="413">
        <f t="shared" si="9"/>
        <v>0</v>
      </c>
      <c r="J31" s="213">
        <f t="shared" si="7"/>
        <v>0</v>
      </c>
      <c r="K31" s="213"/>
      <c r="L31" s="213"/>
      <c r="M31" s="213"/>
      <c r="N31" s="213"/>
      <c r="O31" s="268">
        <f t="shared" si="8"/>
        <v>0</v>
      </c>
      <c r="P31" s="289"/>
      <c r="Q31" s="291"/>
      <c r="R31" s="289"/>
      <c r="S31" s="291"/>
      <c r="T31" s="289"/>
      <c r="U31" s="291"/>
      <c r="V31" s="289"/>
      <c r="W31" s="213"/>
      <c r="X31" s="213"/>
      <c r="Y31" s="213"/>
      <c r="Z31" s="213"/>
      <c r="AA31" s="258"/>
      <c r="AB31" s="258"/>
      <c r="AC31" s="258"/>
      <c r="AD31" s="258"/>
      <c r="AE31" s="258"/>
      <c r="AF31" s="258"/>
      <c r="AG31" s="258"/>
      <c r="AH31" s="258"/>
      <c r="AI31" s="258"/>
      <c r="AJ31" s="213"/>
      <c r="AK31" s="258"/>
      <c r="AL31" s="258"/>
      <c r="AM31" s="258"/>
      <c r="AN31" s="258"/>
      <c r="AO31" s="258"/>
      <c r="AP31" s="258"/>
      <c r="AQ31" s="258"/>
      <c r="AR31" s="258"/>
      <c r="AS31" s="258"/>
      <c r="AT31" s="213"/>
      <c r="AU31" s="258"/>
      <c r="AV31" s="258"/>
      <c r="AW31" s="258"/>
      <c r="AX31" s="258"/>
      <c r="AY31" s="258"/>
      <c r="AZ31" s="258"/>
      <c r="BA31" s="258"/>
      <c r="BB31" s="258"/>
      <c r="BC31" s="258"/>
      <c r="BD31" s="213"/>
      <c r="BE31" s="258"/>
      <c r="BF31" s="258"/>
      <c r="BG31" s="258"/>
      <c r="BH31" s="258"/>
      <c r="BI31" s="258"/>
      <c r="BJ31" s="258"/>
      <c r="BK31" s="258"/>
      <c r="BL31" s="258"/>
      <c r="BM31" s="258"/>
      <c r="BN31" s="213"/>
      <c r="BO31" s="258"/>
      <c r="BP31" s="258"/>
      <c r="BQ31" s="258"/>
      <c r="BR31" s="258"/>
      <c r="BS31" s="258"/>
      <c r="BT31" s="258"/>
      <c r="BU31" s="258"/>
      <c r="BV31" s="278"/>
      <c r="BW31" s="289"/>
      <c r="BX31" s="213"/>
      <c r="BY31" s="213"/>
      <c r="BZ31" s="213"/>
      <c r="CA31" s="213"/>
      <c r="CB31" s="258"/>
      <c r="CC31" s="258"/>
      <c r="CD31" s="258"/>
      <c r="CE31" s="258"/>
      <c r="CF31" s="258"/>
      <c r="CG31" s="258"/>
      <c r="CH31" s="258"/>
      <c r="CI31" s="258"/>
      <c r="CJ31" s="258"/>
      <c r="CK31" s="213"/>
      <c r="CL31" s="258"/>
      <c r="CM31" s="258"/>
      <c r="CN31" s="258"/>
      <c r="CO31" s="258"/>
      <c r="CP31" s="258"/>
      <c r="CQ31" s="258"/>
      <c r="CR31" s="258"/>
      <c r="CS31" s="258"/>
      <c r="CT31" s="258"/>
      <c r="CU31" s="213"/>
      <c r="CV31" s="258"/>
      <c r="CW31" s="258"/>
      <c r="CX31" s="258"/>
      <c r="CY31" s="258"/>
      <c r="CZ31" s="258"/>
      <c r="DA31" s="258"/>
      <c r="DB31" s="258"/>
      <c r="DC31" s="258"/>
      <c r="DD31" s="258"/>
      <c r="DE31" s="213"/>
      <c r="DF31" s="258"/>
      <c r="DG31" s="258"/>
      <c r="DH31" s="258"/>
      <c r="DI31" s="258"/>
      <c r="DJ31" s="258"/>
      <c r="DK31" s="258"/>
      <c r="DL31" s="258"/>
      <c r="DM31" s="258"/>
      <c r="DN31" s="258"/>
      <c r="DO31" s="213"/>
      <c r="DP31" s="258"/>
      <c r="DQ31" s="258"/>
      <c r="DR31" s="258"/>
      <c r="DS31" s="258"/>
      <c r="DT31" s="258"/>
      <c r="DU31" s="258"/>
      <c r="DV31" s="258"/>
      <c r="DW31" s="259"/>
      <c r="DX31" s="179">
        <f t="shared" si="2"/>
        <v>0</v>
      </c>
    </row>
    <row r="32" spans="1:128" ht="15">
      <c r="A32" s="428" t="s">
        <v>373</v>
      </c>
      <c r="B32" s="411"/>
      <c r="C32" s="415"/>
      <c r="D32" s="412"/>
      <c r="E32" s="479"/>
      <c r="F32" s="479"/>
      <c r="G32" s="412"/>
      <c r="H32" s="412"/>
      <c r="I32" s="413">
        <f t="shared" si="9"/>
        <v>0</v>
      </c>
      <c r="J32" s="213">
        <f t="shared" si="7"/>
        <v>0</v>
      </c>
      <c r="K32" s="213"/>
      <c r="L32" s="213"/>
      <c r="M32" s="213"/>
      <c r="N32" s="213"/>
      <c r="O32" s="268">
        <f t="shared" si="8"/>
        <v>0</v>
      </c>
      <c r="P32" s="289"/>
      <c r="Q32" s="291"/>
      <c r="R32" s="289"/>
      <c r="S32" s="291"/>
      <c r="T32" s="289"/>
      <c r="U32" s="291"/>
      <c r="V32" s="289"/>
      <c r="W32" s="213"/>
      <c r="X32" s="213"/>
      <c r="Y32" s="213"/>
      <c r="Z32" s="213"/>
      <c r="AA32" s="258"/>
      <c r="AB32" s="258"/>
      <c r="AC32" s="258"/>
      <c r="AD32" s="258"/>
      <c r="AE32" s="258"/>
      <c r="AF32" s="258"/>
      <c r="AG32" s="258"/>
      <c r="AH32" s="258"/>
      <c r="AI32" s="258"/>
      <c r="AJ32" s="213"/>
      <c r="AK32" s="258"/>
      <c r="AL32" s="258"/>
      <c r="AM32" s="258"/>
      <c r="AN32" s="258"/>
      <c r="AO32" s="258"/>
      <c r="AP32" s="258"/>
      <c r="AQ32" s="258"/>
      <c r="AR32" s="258"/>
      <c r="AS32" s="258"/>
      <c r="AT32" s="213"/>
      <c r="AU32" s="258"/>
      <c r="AV32" s="258"/>
      <c r="AW32" s="258"/>
      <c r="AX32" s="258"/>
      <c r="AY32" s="258"/>
      <c r="AZ32" s="258"/>
      <c r="BA32" s="258"/>
      <c r="BB32" s="258"/>
      <c r="BC32" s="258"/>
      <c r="BD32" s="213"/>
      <c r="BE32" s="258"/>
      <c r="BF32" s="258"/>
      <c r="BG32" s="258"/>
      <c r="BH32" s="258"/>
      <c r="BI32" s="258"/>
      <c r="BJ32" s="258"/>
      <c r="BK32" s="258"/>
      <c r="BL32" s="258"/>
      <c r="BM32" s="258"/>
      <c r="BN32" s="213"/>
      <c r="BO32" s="258"/>
      <c r="BP32" s="258"/>
      <c r="BQ32" s="258"/>
      <c r="BR32" s="258"/>
      <c r="BS32" s="258"/>
      <c r="BT32" s="258"/>
      <c r="BU32" s="258"/>
      <c r="BV32" s="278"/>
      <c r="BW32" s="289"/>
      <c r="BX32" s="213"/>
      <c r="BY32" s="213"/>
      <c r="BZ32" s="213"/>
      <c r="CA32" s="213"/>
      <c r="CB32" s="258"/>
      <c r="CC32" s="258"/>
      <c r="CD32" s="258"/>
      <c r="CE32" s="258"/>
      <c r="CF32" s="258"/>
      <c r="CG32" s="258"/>
      <c r="CH32" s="258"/>
      <c r="CI32" s="258"/>
      <c r="CJ32" s="258"/>
      <c r="CK32" s="213"/>
      <c r="CL32" s="258"/>
      <c r="CM32" s="258"/>
      <c r="CN32" s="258"/>
      <c r="CO32" s="258"/>
      <c r="CP32" s="258"/>
      <c r="CQ32" s="258"/>
      <c r="CR32" s="258"/>
      <c r="CS32" s="258"/>
      <c r="CT32" s="258"/>
      <c r="CU32" s="213"/>
      <c r="CV32" s="258"/>
      <c r="CW32" s="258"/>
      <c r="CX32" s="258"/>
      <c r="CY32" s="258"/>
      <c r="CZ32" s="258"/>
      <c r="DA32" s="258"/>
      <c r="DB32" s="258"/>
      <c r="DC32" s="258"/>
      <c r="DD32" s="258"/>
      <c r="DE32" s="213"/>
      <c r="DF32" s="258"/>
      <c r="DG32" s="258"/>
      <c r="DH32" s="258"/>
      <c r="DI32" s="258"/>
      <c r="DJ32" s="258"/>
      <c r="DK32" s="258"/>
      <c r="DL32" s="258"/>
      <c r="DM32" s="258"/>
      <c r="DN32" s="258"/>
      <c r="DO32" s="213"/>
      <c r="DP32" s="258"/>
      <c r="DQ32" s="258"/>
      <c r="DR32" s="258"/>
      <c r="DS32" s="258"/>
      <c r="DT32" s="258"/>
      <c r="DU32" s="258"/>
      <c r="DV32" s="258"/>
      <c r="DW32" s="259"/>
      <c r="DX32" s="179">
        <f t="shared" si="2"/>
        <v>0</v>
      </c>
    </row>
    <row r="33" spans="1:128" ht="15">
      <c r="A33" s="428" t="s">
        <v>374</v>
      </c>
      <c r="B33" s="411"/>
      <c r="C33" s="415"/>
      <c r="D33" s="412"/>
      <c r="E33" s="479"/>
      <c r="F33" s="479"/>
      <c r="G33" s="412"/>
      <c r="H33" s="412"/>
      <c r="I33" s="413">
        <f t="shared" si="9"/>
        <v>0</v>
      </c>
      <c r="J33" s="213">
        <f t="shared" si="7"/>
        <v>0</v>
      </c>
      <c r="K33" s="213"/>
      <c r="L33" s="213"/>
      <c r="M33" s="213"/>
      <c r="N33" s="213"/>
      <c r="O33" s="268">
        <f t="shared" si="8"/>
        <v>0</v>
      </c>
      <c r="P33" s="289"/>
      <c r="Q33" s="291"/>
      <c r="R33" s="289"/>
      <c r="S33" s="291"/>
      <c r="T33" s="289"/>
      <c r="U33" s="291"/>
      <c r="V33" s="289"/>
      <c r="W33" s="213"/>
      <c r="X33" s="213"/>
      <c r="Y33" s="213"/>
      <c r="Z33" s="213"/>
      <c r="AA33" s="258"/>
      <c r="AB33" s="258"/>
      <c r="AC33" s="258"/>
      <c r="AD33" s="258"/>
      <c r="AE33" s="258"/>
      <c r="AF33" s="258"/>
      <c r="AG33" s="258"/>
      <c r="AH33" s="258"/>
      <c r="AI33" s="258"/>
      <c r="AJ33" s="213"/>
      <c r="AK33" s="258"/>
      <c r="AL33" s="258"/>
      <c r="AM33" s="258"/>
      <c r="AN33" s="258"/>
      <c r="AO33" s="258"/>
      <c r="AP33" s="258"/>
      <c r="AQ33" s="258"/>
      <c r="AR33" s="258"/>
      <c r="AS33" s="258"/>
      <c r="AT33" s="213"/>
      <c r="AU33" s="258"/>
      <c r="AV33" s="258"/>
      <c r="AW33" s="258"/>
      <c r="AX33" s="258"/>
      <c r="AY33" s="258"/>
      <c r="AZ33" s="258"/>
      <c r="BA33" s="258"/>
      <c r="BB33" s="258"/>
      <c r="BC33" s="258"/>
      <c r="BD33" s="213"/>
      <c r="BE33" s="258"/>
      <c r="BF33" s="258"/>
      <c r="BG33" s="258"/>
      <c r="BH33" s="258"/>
      <c r="BI33" s="258"/>
      <c r="BJ33" s="258"/>
      <c r="BK33" s="258"/>
      <c r="BL33" s="258"/>
      <c r="BM33" s="258"/>
      <c r="BN33" s="213"/>
      <c r="BO33" s="258"/>
      <c r="BP33" s="258"/>
      <c r="BQ33" s="258"/>
      <c r="BR33" s="258"/>
      <c r="BS33" s="258"/>
      <c r="BT33" s="258"/>
      <c r="BU33" s="258"/>
      <c r="BV33" s="278"/>
      <c r="BW33" s="289"/>
      <c r="BX33" s="213"/>
      <c r="BY33" s="213"/>
      <c r="BZ33" s="213"/>
      <c r="CA33" s="213"/>
      <c r="CB33" s="258"/>
      <c r="CC33" s="258"/>
      <c r="CD33" s="258"/>
      <c r="CE33" s="258"/>
      <c r="CF33" s="258"/>
      <c r="CG33" s="258"/>
      <c r="CH33" s="258"/>
      <c r="CI33" s="258"/>
      <c r="CJ33" s="258"/>
      <c r="CK33" s="213"/>
      <c r="CL33" s="258"/>
      <c r="CM33" s="258"/>
      <c r="CN33" s="258"/>
      <c r="CO33" s="258"/>
      <c r="CP33" s="258"/>
      <c r="CQ33" s="258"/>
      <c r="CR33" s="258"/>
      <c r="CS33" s="258"/>
      <c r="CT33" s="258"/>
      <c r="CU33" s="213"/>
      <c r="CV33" s="258"/>
      <c r="CW33" s="258"/>
      <c r="CX33" s="258"/>
      <c r="CY33" s="258"/>
      <c r="CZ33" s="258"/>
      <c r="DA33" s="258"/>
      <c r="DB33" s="258"/>
      <c r="DC33" s="258"/>
      <c r="DD33" s="258"/>
      <c r="DE33" s="213"/>
      <c r="DF33" s="258"/>
      <c r="DG33" s="258"/>
      <c r="DH33" s="258"/>
      <c r="DI33" s="258"/>
      <c r="DJ33" s="258"/>
      <c r="DK33" s="258"/>
      <c r="DL33" s="258"/>
      <c r="DM33" s="258"/>
      <c r="DN33" s="258"/>
      <c r="DO33" s="213"/>
      <c r="DP33" s="258"/>
      <c r="DQ33" s="258"/>
      <c r="DR33" s="258"/>
      <c r="DS33" s="258"/>
      <c r="DT33" s="258"/>
      <c r="DU33" s="258"/>
      <c r="DV33" s="258"/>
      <c r="DW33" s="259"/>
      <c r="DX33" s="179">
        <f t="shared" si="2"/>
        <v>0</v>
      </c>
    </row>
    <row r="34" spans="1:128" ht="15">
      <c r="A34" s="428" t="s">
        <v>375</v>
      </c>
      <c r="B34" s="411"/>
      <c r="C34" s="415"/>
      <c r="D34" s="412"/>
      <c r="E34" s="479"/>
      <c r="F34" s="479"/>
      <c r="G34" s="412"/>
      <c r="H34" s="412"/>
      <c r="I34" s="413">
        <f t="shared" si="9"/>
        <v>0</v>
      </c>
      <c r="J34" s="213">
        <f t="shared" si="7"/>
        <v>0</v>
      </c>
      <c r="K34" s="213"/>
      <c r="L34" s="213"/>
      <c r="M34" s="213"/>
      <c r="N34" s="213"/>
      <c r="O34" s="268">
        <f t="shared" si="8"/>
        <v>0</v>
      </c>
      <c r="P34" s="289"/>
      <c r="Q34" s="291"/>
      <c r="R34" s="289"/>
      <c r="S34" s="291"/>
      <c r="T34" s="289"/>
      <c r="U34" s="291"/>
      <c r="V34" s="289"/>
      <c r="W34" s="213"/>
      <c r="X34" s="213"/>
      <c r="Y34" s="213"/>
      <c r="Z34" s="213"/>
      <c r="AA34" s="258"/>
      <c r="AB34" s="258"/>
      <c r="AC34" s="258"/>
      <c r="AD34" s="258"/>
      <c r="AE34" s="258"/>
      <c r="AF34" s="258"/>
      <c r="AG34" s="258"/>
      <c r="AH34" s="258"/>
      <c r="AI34" s="258"/>
      <c r="AJ34" s="213"/>
      <c r="AK34" s="258"/>
      <c r="AL34" s="258"/>
      <c r="AM34" s="258"/>
      <c r="AN34" s="258"/>
      <c r="AO34" s="258"/>
      <c r="AP34" s="258"/>
      <c r="AQ34" s="258"/>
      <c r="AR34" s="258"/>
      <c r="AS34" s="258"/>
      <c r="AT34" s="213"/>
      <c r="AU34" s="258"/>
      <c r="AV34" s="258"/>
      <c r="AW34" s="258"/>
      <c r="AX34" s="258"/>
      <c r="AY34" s="258"/>
      <c r="AZ34" s="258"/>
      <c r="BA34" s="258"/>
      <c r="BB34" s="258"/>
      <c r="BC34" s="258"/>
      <c r="BD34" s="213"/>
      <c r="BE34" s="258"/>
      <c r="BF34" s="258"/>
      <c r="BG34" s="258"/>
      <c r="BH34" s="258"/>
      <c r="BI34" s="258"/>
      <c r="BJ34" s="258"/>
      <c r="BK34" s="258"/>
      <c r="BL34" s="258"/>
      <c r="BM34" s="258"/>
      <c r="BN34" s="213"/>
      <c r="BO34" s="258"/>
      <c r="BP34" s="258"/>
      <c r="BQ34" s="258"/>
      <c r="BR34" s="258"/>
      <c r="BS34" s="258"/>
      <c r="BT34" s="258"/>
      <c r="BU34" s="258"/>
      <c r="BV34" s="278"/>
      <c r="BW34" s="289"/>
      <c r="BX34" s="213"/>
      <c r="BY34" s="213"/>
      <c r="BZ34" s="213"/>
      <c r="CA34" s="213"/>
      <c r="CB34" s="258"/>
      <c r="CC34" s="258"/>
      <c r="CD34" s="258"/>
      <c r="CE34" s="258"/>
      <c r="CF34" s="258"/>
      <c r="CG34" s="258"/>
      <c r="CH34" s="258"/>
      <c r="CI34" s="258"/>
      <c r="CJ34" s="258"/>
      <c r="CK34" s="213"/>
      <c r="CL34" s="258"/>
      <c r="CM34" s="258"/>
      <c r="CN34" s="258"/>
      <c r="CO34" s="258"/>
      <c r="CP34" s="258"/>
      <c r="CQ34" s="258"/>
      <c r="CR34" s="258"/>
      <c r="CS34" s="258"/>
      <c r="CT34" s="258"/>
      <c r="CU34" s="213"/>
      <c r="CV34" s="258"/>
      <c r="CW34" s="258"/>
      <c r="CX34" s="258"/>
      <c r="CY34" s="258"/>
      <c r="CZ34" s="258"/>
      <c r="DA34" s="258"/>
      <c r="DB34" s="258"/>
      <c r="DC34" s="258"/>
      <c r="DD34" s="258"/>
      <c r="DE34" s="213"/>
      <c r="DF34" s="258"/>
      <c r="DG34" s="258"/>
      <c r="DH34" s="258"/>
      <c r="DI34" s="258"/>
      <c r="DJ34" s="258"/>
      <c r="DK34" s="258"/>
      <c r="DL34" s="258"/>
      <c r="DM34" s="258"/>
      <c r="DN34" s="258"/>
      <c r="DO34" s="213"/>
      <c r="DP34" s="258"/>
      <c r="DQ34" s="258"/>
      <c r="DR34" s="258"/>
      <c r="DS34" s="258"/>
      <c r="DT34" s="258"/>
      <c r="DU34" s="258"/>
      <c r="DV34" s="258"/>
      <c r="DW34" s="259"/>
      <c r="DX34" s="179">
        <f t="shared" si="2"/>
        <v>0</v>
      </c>
    </row>
    <row r="35" spans="1:128" ht="15">
      <c r="A35" s="428" t="s">
        <v>376</v>
      </c>
      <c r="B35" s="411"/>
      <c r="C35" s="415"/>
      <c r="D35" s="412"/>
      <c r="E35" s="479"/>
      <c r="F35" s="479"/>
      <c r="G35" s="412"/>
      <c r="H35" s="412"/>
      <c r="I35" s="413">
        <f t="shared" si="9"/>
        <v>0</v>
      </c>
      <c r="J35" s="213">
        <f t="shared" si="7"/>
        <v>0</v>
      </c>
      <c r="K35" s="213"/>
      <c r="L35" s="213"/>
      <c r="M35" s="213"/>
      <c r="N35" s="213"/>
      <c r="O35" s="268">
        <f t="shared" si="8"/>
        <v>0</v>
      </c>
      <c r="P35" s="289"/>
      <c r="Q35" s="291"/>
      <c r="R35" s="289"/>
      <c r="S35" s="291"/>
      <c r="T35" s="289"/>
      <c r="U35" s="291"/>
      <c r="V35" s="289"/>
      <c r="W35" s="213"/>
      <c r="X35" s="213"/>
      <c r="Y35" s="213"/>
      <c r="Z35" s="213"/>
      <c r="AA35" s="258"/>
      <c r="AB35" s="258"/>
      <c r="AC35" s="258"/>
      <c r="AD35" s="258"/>
      <c r="AE35" s="258"/>
      <c r="AF35" s="258"/>
      <c r="AG35" s="258"/>
      <c r="AH35" s="258"/>
      <c r="AI35" s="258"/>
      <c r="AJ35" s="213"/>
      <c r="AK35" s="258"/>
      <c r="AL35" s="258"/>
      <c r="AM35" s="258"/>
      <c r="AN35" s="258"/>
      <c r="AO35" s="258"/>
      <c r="AP35" s="258"/>
      <c r="AQ35" s="258"/>
      <c r="AR35" s="258"/>
      <c r="AS35" s="258"/>
      <c r="AT35" s="213"/>
      <c r="AU35" s="258"/>
      <c r="AV35" s="258"/>
      <c r="AW35" s="258"/>
      <c r="AX35" s="258"/>
      <c r="AY35" s="258"/>
      <c r="AZ35" s="258"/>
      <c r="BA35" s="258"/>
      <c r="BB35" s="258"/>
      <c r="BC35" s="258"/>
      <c r="BD35" s="213"/>
      <c r="BE35" s="258"/>
      <c r="BF35" s="258"/>
      <c r="BG35" s="258"/>
      <c r="BH35" s="258"/>
      <c r="BI35" s="258"/>
      <c r="BJ35" s="258"/>
      <c r="BK35" s="258"/>
      <c r="BL35" s="258"/>
      <c r="BM35" s="258"/>
      <c r="BN35" s="213"/>
      <c r="BO35" s="258"/>
      <c r="BP35" s="258"/>
      <c r="BQ35" s="258"/>
      <c r="BR35" s="258"/>
      <c r="BS35" s="258"/>
      <c r="BT35" s="258"/>
      <c r="BU35" s="258"/>
      <c r="BV35" s="278"/>
      <c r="BW35" s="289"/>
      <c r="BX35" s="213"/>
      <c r="BY35" s="213"/>
      <c r="BZ35" s="213"/>
      <c r="CA35" s="213"/>
      <c r="CB35" s="258"/>
      <c r="CC35" s="258"/>
      <c r="CD35" s="258"/>
      <c r="CE35" s="258"/>
      <c r="CF35" s="258"/>
      <c r="CG35" s="258"/>
      <c r="CH35" s="258"/>
      <c r="CI35" s="258"/>
      <c r="CJ35" s="258"/>
      <c r="CK35" s="213"/>
      <c r="CL35" s="258"/>
      <c r="CM35" s="258"/>
      <c r="CN35" s="258"/>
      <c r="CO35" s="258"/>
      <c r="CP35" s="258"/>
      <c r="CQ35" s="258"/>
      <c r="CR35" s="258"/>
      <c r="CS35" s="258"/>
      <c r="CT35" s="258"/>
      <c r="CU35" s="213"/>
      <c r="CV35" s="258"/>
      <c r="CW35" s="258"/>
      <c r="CX35" s="258"/>
      <c r="CY35" s="258"/>
      <c r="CZ35" s="258"/>
      <c r="DA35" s="258"/>
      <c r="DB35" s="258"/>
      <c r="DC35" s="258"/>
      <c r="DD35" s="258"/>
      <c r="DE35" s="213"/>
      <c r="DF35" s="258"/>
      <c r="DG35" s="258"/>
      <c r="DH35" s="258"/>
      <c r="DI35" s="258"/>
      <c r="DJ35" s="258"/>
      <c r="DK35" s="258"/>
      <c r="DL35" s="258"/>
      <c r="DM35" s="258"/>
      <c r="DN35" s="258"/>
      <c r="DO35" s="213"/>
      <c r="DP35" s="258"/>
      <c r="DQ35" s="258"/>
      <c r="DR35" s="258"/>
      <c r="DS35" s="258"/>
      <c r="DT35" s="258"/>
      <c r="DU35" s="258"/>
      <c r="DV35" s="258"/>
      <c r="DW35" s="259"/>
      <c r="DX35" s="179">
        <f t="shared" si="2"/>
        <v>0</v>
      </c>
    </row>
    <row r="36" spans="1:128" ht="15">
      <c r="A36" s="428" t="s">
        <v>377</v>
      </c>
      <c r="B36" s="411"/>
      <c r="C36" s="415"/>
      <c r="D36" s="412"/>
      <c r="E36" s="479"/>
      <c r="F36" s="479"/>
      <c r="G36" s="412"/>
      <c r="H36" s="412"/>
      <c r="I36" s="413">
        <f t="shared" si="9"/>
        <v>0</v>
      </c>
      <c r="J36" s="213">
        <f t="shared" si="7"/>
        <v>0</v>
      </c>
      <c r="K36" s="213"/>
      <c r="L36" s="213"/>
      <c r="M36" s="213"/>
      <c r="N36" s="213"/>
      <c r="O36" s="268">
        <f t="shared" si="8"/>
        <v>0</v>
      </c>
      <c r="P36" s="289"/>
      <c r="Q36" s="291"/>
      <c r="R36" s="289"/>
      <c r="S36" s="291"/>
      <c r="T36" s="289"/>
      <c r="U36" s="291"/>
      <c r="V36" s="289"/>
      <c r="W36" s="213"/>
      <c r="X36" s="213"/>
      <c r="Y36" s="213"/>
      <c r="Z36" s="213"/>
      <c r="AA36" s="258"/>
      <c r="AB36" s="258"/>
      <c r="AC36" s="258"/>
      <c r="AD36" s="258"/>
      <c r="AE36" s="258"/>
      <c r="AF36" s="258"/>
      <c r="AG36" s="258"/>
      <c r="AH36" s="258"/>
      <c r="AI36" s="258"/>
      <c r="AJ36" s="213"/>
      <c r="AK36" s="258"/>
      <c r="AL36" s="258"/>
      <c r="AM36" s="258"/>
      <c r="AN36" s="258"/>
      <c r="AO36" s="258"/>
      <c r="AP36" s="258"/>
      <c r="AQ36" s="258"/>
      <c r="AR36" s="258"/>
      <c r="AS36" s="258"/>
      <c r="AT36" s="213"/>
      <c r="AU36" s="258"/>
      <c r="AV36" s="258"/>
      <c r="AW36" s="258"/>
      <c r="AX36" s="258"/>
      <c r="AY36" s="258"/>
      <c r="AZ36" s="258"/>
      <c r="BA36" s="258"/>
      <c r="BB36" s="258"/>
      <c r="BC36" s="258"/>
      <c r="BD36" s="213"/>
      <c r="BE36" s="258"/>
      <c r="BF36" s="258"/>
      <c r="BG36" s="258"/>
      <c r="BH36" s="258"/>
      <c r="BI36" s="258"/>
      <c r="BJ36" s="258"/>
      <c r="BK36" s="258"/>
      <c r="BL36" s="258"/>
      <c r="BM36" s="258"/>
      <c r="BN36" s="213"/>
      <c r="BO36" s="258"/>
      <c r="BP36" s="258"/>
      <c r="BQ36" s="258"/>
      <c r="BR36" s="258"/>
      <c r="BS36" s="258"/>
      <c r="BT36" s="258"/>
      <c r="BU36" s="258"/>
      <c r="BV36" s="278"/>
      <c r="BW36" s="289"/>
      <c r="BX36" s="213"/>
      <c r="BY36" s="213"/>
      <c r="BZ36" s="213"/>
      <c r="CA36" s="213"/>
      <c r="CB36" s="258"/>
      <c r="CC36" s="258"/>
      <c r="CD36" s="258"/>
      <c r="CE36" s="258"/>
      <c r="CF36" s="258"/>
      <c r="CG36" s="258"/>
      <c r="CH36" s="258"/>
      <c r="CI36" s="258"/>
      <c r="CJ36" s="258"/>
      <c r="CK36" s="213"/>
      <c r="CL36" s="258"/>
      <c r="CM36" s="258"/>
      <c r="CN36" s="258"/>
      <c r="CO36" s="258"/>
      <c r="CP36" s="258"/>
      <c r="CQ36" s="258"/>
      <c r="CR36" s="258"/>
      <c r="CS36" s="258"/>
      <c r="CT36" s="258"/>
      <c r="CU36" s="213"/>
      <c r="CV36" s="258"/>
      <c r="CW36" s="258"/>
      <c r="CX36" s="258"/>
      <c r="CY36" s="258"/>
      <c r="CZ36" s="258"/>
      <c r="DA36" s="258"/>
      <c r="DB36" s="258"/>
      <c r="DC36" s="258"/>
      <c r="DD36" s="258"/>
      <c r="DE36" s="213"/>
      <c r="DF36" s="258"/>
      <c r="DG36" s="258"/>
      <c r="DH36" s="258"/>
      <c r="DI36" s="258"/>
      <c r="DJ36" s="258"/>
      <c r="DK36" s="258"/>
      <c r="DL36" s="258"/>
      <c r="DM36" s="258"/>
      <c r="DN36" s="258"/>
      <c r="DO36" s="213"/>
      <c r="DP36" s="258"/>
      <c r="DQ36" s="258"/>
      <c r="DR36" s="258"/>
      <c r="DS36" s="258"/>
      <c r="DT36" s="258"/>
      <c r="DU36" s="258"/>
      <c r="DV36" s="258"/>
      <c r="DW36" s="259"/>
      <c r="DX36" s="179">
        <f t="shared" si="2"/>
        <v>0</v>
      </c>
    </row>
    <row r="37" spans="1:128" ht="15">
      <c r="A37" s="428" t="s">
        <v>378</v>
      </c>
      <c r="B37" s="411"/>
      <c r="C37" s="415"/>
      <c r="D37" s="412"/>
      <c r="E37" s="479"/>
      <c r="F37" s="479"/>
      <c r="G37" s="412"/>
      <c r="H37" s="412"/>
      <c r="I37" s="413">
        <f t="shared" si="9"/>
        <v>0</v>
      </c>
      <c r="J37" s="213">
        <f t="shared" si="7"/>
        <v>0</v>
      </c>
      <c r="K37" s="213"/>
      <c r="L37" s="213"/>
      <c r="M37" s="213"/>
      <c r="N37" s="213"/>
      <c r="O37" s="268">
        <f t="shared" si="8"/>
        <v>0</v>
      </c>
      <c r="P37" s="289"/>
      <c r="Q37" s="291"/>
      <c r="R37" s="289"/>
      <c r="S37" s="291"/>
      <c r="T37" s="289"/>
      <c r="U37" s="291"/>
      <c r="V37" s="289"/>
      <c r="W37" s="213"/>
      <c r="X37" s="213"/>
      <c r="Y37" s="213"/>
      <c r="Z37" s="213"/>
      <c r="AA37" s="258"/>
      <c r="AB37" s="258"/>
      <c r="AC37" s="258"/>
      <c r="AD37" s="258"/>
      <c r="AE37" s="258"/>
      <c r="AF37" s="258"/>
      <c r="AG37" s="258"/>
      <c r="AH37" s="258"/>
      <c r="AI37" s="258"/>
      <c r="AJ37" s="213"/>
      <c r="AK37" s="258"/>
      <c r="AL37" s="258"/>
      <c r="AM37" s="258"/>
      <c r="AN37" s="258"/>
      <c r="AO37" s="258"/>
      <c r="AP37" s="258"/>
      <c r="AQ37" s="258"/>
      <c r="AR37" s="258"/>
      <c r="AS37" s="258"/>
      <c r="AT37" s="213"/>
      <c r="AU37" s="258"/>
      <c r="AV37" s="258"/>
      <c r="AW37" s="258"/>
      <c r="AX37" s="258"/>
      <c r="AY37" s="258"/>
      <c r="AZ37" s="258"/>
      <c r="BA37" s="258"/>
      <c r="BB37" s="258"/>
      <c r="BC37" s="258"/>
      <c r="BD37" s="213"/>
      <c r="BE37" s="258"/>
      <c r="BF37" s="258"/>
      <c r="BG37" s="258"/>
      <c r="BH37" s="258"/>
      <c r="BI37" s="258"/>
      <c r="BJ37" s="258"/>
      <c r="BK37" s="258"/>
      <c r="BL37" s="258"/>
      <c r="BM37" s="258"/>
      <c r="BN37" s="213"/>
      <c r="BO37" s="258"/>
      <c r="BP37" s="258"/>
      <c r="BQ37" s="258"/>
      <c r="BR37" s="258"/>
      <c r="BS37" s="258"/>
      <c r="BT37" s="258"/>
      <c r="BU37" s="258"/>
      <c r="BV37" s="278"/>
      <c r="BW37" s="289"/>
      <c r="BX37" s="213"/>
      <c r="BY37" s="213"/>
      <c r="BZ37" s="213"/>
      <c r="CA37" s="213"/>
      <c r="CB37" s="258"/>
      <c r="CC37" s="258"/>
      <c r="CD37" s="258"/>
      <c r="CE37" s="258"/>
      <c r="CF37" s="258"/>
      <c r="CG37" s="258"/>
      <c r="CH37" s="258"/>
      <c r="CI37" s="258"/>
      <c r="CJ37" s="258"/>
      <c r="CK37" s="213"/>
      <c r="CL37" s="258"/>
      <c r="CM37" s="258"/>
      <c r="CN37" s="258"/>
      <c r="CO37" s="258"/>
      <c r="CP37" s="258"/>
      <c r="CQ37" s="258"/>
      <c r="CR37" s="258"/>
      <c r="CS37" s="258"/>
      <c r="CT37" s="258"/>
      <c r="CU37" s="213"/>
      <c r="CV37" s="258"/>
      <c r="CW37" s="258"/>
      <c r="CX37" s="258"/>
      <c r="CY37" s="258"/>
      <c r="CZ37" s="258"/>
      <c r="DA37" s="258"/>
      <c r="DB37" s="258"/>
      <c r="DC37" s="258"/>
      <c r="DD37" s="258"/>
      <c r="DE37" s="213"/>
      <c r="DF37" s="258"/>
      <c r="DG37" s="258"/>
      <c r="DH37" s="258"/>
      <c r="DI37" s="258"/>
      <c r="DJ37" s="258"/>
      <c r="DK37" s="258"/>
      <c r="DL37" s="258"/>
      <c r="DM37" s="258"/>
      <c r="DN37" s="258"/>
      <c r="DO37" s="213"/>
      <c r="DP37" s="258"/>
      <c r="DQ37" s="258"/>
      <c r="DR37" s="258"/>
      <c r="DS37" s="258"/>
      <c r="DT37" s="258"/>
      <c r="DU37" s="258"/>
      <c r="DV37" s="258"/>
      <c r="DW37" s="259"/>
      <c r="DX37" s="179">
        <f t="shared" si="2"/>
        <v>0</v>
      </c>
    </row>
    <row r="38" spans="1:128" ht="15">
      <c r="A38" s="428" t="s">
        <v>379</v>
      </c>
      <c r="B38" s="411"/>
      <c r="C38" s="415"/>
      <c r="D38" s="412"/>
      <c r="E38" s="479"/>
      <c r="F38" s="479"/>
      <c r="G38" s="412"/>
      <c r="H38" s="412"/>
      <c r="I38" s="413">
        <f t="shared" si="9"/>
        <v>0</v>
      </c>
      <c r="J38" s="213">
        <f t="shared" si="7"/>
        <v>0</v>
      </c>
      <c r="K38" s="213"/>
      <c r="L38" s="214"/>
      <c r="M38" s="214"/>
      <c r="N38" s="214"/>
      <c r="O38" s="268">
        <f t="shared" si="8"/>
        <v>0</v>
      </c>
      <c r="P38" s="270"/>
      <c r="Q38" s="268"/>
      <c r="R38" s="270"/>
      <c r="S38" s="268"/>
      <c r="T38" s="270"/>
      <c r="U38" s="268"/>
      <c r="V38" s="270"/>
      <c r="W38" s="214"/>
      <c r="X38" s="213"/>
      <c r="Y38" s="213"/>
      <c r="Z38" s="213"/>
      <c r="AA38" s="258"/>
      <c r="AB38" s="258"/>
      <c r="AC38" s="258"/>
      <c r="AD38" s="258"/>
      <c r="AE38" s="258"/>
      <c r="AF38" s="258"/>
      <c r="AG38" s="258"/>
      <c r="AH38" s="258"/>
      <c r="AI38" s="258"/>
      <c r="AJ38" s="213"/>
      <c r="AK38" s="258"/>
      <c r="AL38" s="258"/>
      <c r="AM38" s="258"/>
      <c r="AN38" s="258"/>
      <c r="AO38" s="258"/>
      <c r="AP38" s="258"/>
      <c r="AQ38" s="258"/>
      <c r="AR38" s="258"/>
      <c r="AS38" s="258"/>
      <c r="AT38" s="213"/>
      <c r="AU38" s="258"/>
      <c r="AV38" s="258"/>
      <c r="AW38" s="258"/>
      <c r="AX38" s="258"/>
      <c r="AY38" s="258"/>
      <c r="AZ38" s="258"/>
      <c r="BA38" s="258"/>
      <c r="BB38" s="258"/>
      <c r="BC38" s="258"/>
      <c r="BD38" s="213"/>
      <c r="BE38" s="258"/>
      <c r="BF38" s="258"/>
      <c r="BG38" s="258"/>
      <c r="BH38" s="258"/>
      <c r="BI38" s="258"/>
      <c r="BJ38" s="258"/>
      <c r="BK38" s="258"/>
      <c r="BL38" s="258"/>
      <c r="BM38" s="258"/>
      <c r="BN38" s="213"/>
      <c r="BO38" s="258"/>
      <c r="BP38" s="258"/>
      <c r="BQ38" s="258"/>
      <c r="BR38" s="258"/>
      <c r="BS38" s="258"/>
      <c r="BT38" s="258"/>
      <c r="BU38" s="258"/>
      <c r="BV38" s="278"/>
      <c r="BW38" s="270"/>
      <c r="BX38" s="214"/>
      <c r="BY38" s="213"/>
      <c r="BZ38" s="213"/>
      <c r="CA38" s="213"/>
      <c r="CB38" s="258"/>
      <c r="CC38" s="258"/>
      <c r="CD38" s="258"/>
      <c r="CE38" s="258"/>
      <c r="CF38" s="258"/>
      <c r="CG38" s="258"/>
      <c r="CH38" s="258"/>
      <c r="CI38" s="258"/>
      <c r="CJ38" s="258"/>
      <c r="CK38" s="213"/>
      <c r="CL38" s="258"/>
      <c r="CM38" s="258"/>
      <c r="CN38" s="258"/>
      <c r="CO38" s="258"/>
      <c r="CP38" s="258"/>
      <c r="CQ38" s="258"/>
      <c r="CR38" s="258"/>
      <c r="CS38" s="258"/>
      <c r="CT38" s="258"/>
      <c r="CU38" s="213"/>
      <c r="CV38" s="258"/>
      <c r="CW38" s="258"/>
      <c r="CX38" s="258"/>
      <c r="CY38" s="258"/>
      <c r="CZ38" s="258"/>
      <c r="DA38" s="258"/>
      <c r="DB38" s="258"/>
      <c r="DC38" s="258"/>
      <c r="DD38" s="258"/>
      <c r="DE38" s="213"/>
      <c r="DF38" s="258"/>
      <c r="DG38" s="258"/>
      <c r="DH38" s="258"/>
      <c r="DI38" s="258"/>
      <c r="DJ38" s="258"/>
      <c r="DK38" s="258"/>
      <c r="DL38" s="258"/>
      <c r="DM38" s="258"/>
      <c r="DN38" s="258"/>
      <c r="DO38" s="213"/>
      <c r="DP38" s="258"/>
      <c r="DQ38" s="258"/>
      <c r="DR38" s="258"/>
      <c r="DS38" s="258"/>
      <c r="DT38" s="258"/>
      <c r="DU38" s="258"/>
      <c r="DV38" s="258"/>
      <c r="DW38" s="259"/>
      <c r="DX38" s="179">
        <f t="shared" si="2"/>
        <v>0</v>
      </c>
    </row>
    <row r="39" spans="1:128" ht="15" customHeight="1">
      <c r="A39" s="428" t="s">
        <v>380</v>
      </c>
      <c r="B39" s="411"/>
      <c r="C39" s="415"/>
      <c r="D39" s="412"/>
      <c r="E39" s="479"/>
      <c r="F39" s="479"/>
      <c r="G39" s="412"/>
      <c r="H39" s="412"/>
      <c r="I39" s="413">
        <f t="shared" si="9"/>
        <v>0</v>
      </c>
      <c r="J39" s="213">
        <f t="shared" si="7"/>
        <v>0</v>
      </c>
      <c r="K39" s="213"/>
      <c r="L39" s="214"/>
      <c r="M39" s="214"/>
      <c r="N39" s="214"/>
      <c r="O39" s="268">
        <f t="shared" si="8"/>
        <v>0</v>
      </c>
      <c r="P39" s="270"/>
      <c r="Q39" s="268"/>
      <c r="R39" s="270"/>
      <c r="S39" s="268"/>
      <c r="T39" s="270"/>
      <c r="U39" s="268"/>
      <c r="V39" s="270"/>
      <c r="W39" s="214"/>
      <c r="X39" s="213"/>
      <c r="Y39" s="213"/>
      <c r="Z39" s="213"/>
      <c r="AA39" s="258"/>
      <c r="AB39" s="258"/>
      <c r="AC39" s="258"/>
      <c r="AD39" s="258"/>
      <c r="AE39" s="258"/>
      <c r="AF39" s="258"/>
      <c r="AG39" s="258"/>
      <c r="AH39" s="258"/>
      <c r="AI39" s="258"/>
      <c r="AJ39" s="213"/>
      <c r="AK39" s="258"/>
      <c r="AL39" s="258"/>
      <c r="AM39" s="258"/>
      <c r="AN39" s="258"/>
      <c r="AO39" s="258"/>
      <c r="AP39" s="258"/>
      <c r="AQ39" s="258"/>
      <c r="AR39" s="258"/>
      <c r="AS39" s="258"/>
      <c r="AT39" s="213"/>
      <c r="AU39" s="258"/>
      <c r="AV39" s="258"/>
      <c r="AW39" s="258"/>
      <c r="AX39" s="258"/>
      <c r="AY39" s="258"/>
      <c r="AZ39" s="258"/>
      <c r="BA39" s="258"/>
      <c r="BB39" s="258"/>
      <c r="BC39" s="258"/>
      <c r="BD39" s="213"/>
      <c r="BE39" s="258"/>
      <c r="BF39" s="258"/>
      <c r="BG39" s="258"/>
      <c r="BH39" s="258"/>
      <c r="BI39" s="258"/>
      <c r="BJ39" s="258"/>
      <c r="BK39" s="258"/>
      <c r="BL39" s="258"/>
      <c r="BM39" s="258"/>
      <c r="BN39" s="213"/>
      <c r="BO39" s="258"/>
      <c r="BP39" s="258"/>
      <c r="BQ39" s="258"/>
      <c r="BR39" s="258"/>
      <c r="BS39" s="258"/>
      <c r="BT39" s="258"/>
      <c r="BU39" s="258"/>
      <c r="BV39" s="278"/>
      <c r="BW39" s="270"/>
      <c r="BX39" s="214"/>
      <c r="BY39" s="213"/>
      <c r="BZ39" s="213"/>
      <c r="CA39" s="213"/>
      <c r="CB39" s="258"/>
      <c r="CC39" s="258"/>
      <c r="CD39" s="258"/>
      <c r="CE39" s="258"/>
      <c r="CF39" s="258"/>
      <c r="CG39" s="258"/>
      <c r="CH39" s="258"/>
      <c r="CI39" s="258"/>
      <c r="CJ39" s="258"/>
      <c r="CK39" s="213"/>
      <c r="CL39" s="258"/>
      <c r="CM39" s="258"/>
      <c r="CN39" s="258"/>
      <c r="CO39" s="258"/>
      <c r="CP39" s="258"/>
      <c r="CQ39" s="258"/>
      <c r="CR39" s="258"/>
      <c r="CS39" s="258"/>
      <c r="CT39" s="258"/>
      <c r="CU39" s="213"/>
      <c r="CV39" s="258"/>
      <c r="CW39" s="258"/>
      <c r="CX39" s="258"/>
      <c r="CY39" s="258"/>
      <c r="CZ39" s="258"/>
      <c r="DA39" s="258"/>
      <c r="DB39" s="258"/>
      <c r="DC39" s="258"/>
      <c r="DD39" s="258"/>
      <c r="DE39" s="213"/>
      <c r="DF39" s="258"/>
      <c r="DG39" s="258"/>
      <c r="DH39" s="258"/>
      <c r="DI39" s="258"/>
      <c r="DJ39" s="258"/>
      <c r="DK39" s="258"/>
      <c r="DL39" s="258"/>
      <c r="DM39" s="258"/>
      <c r="DN39" s="258"/>
      <c r="DO39" s="213"/>
      <c r="DP39" s="258"/>
      <c r="DQ39" s="258"/>
      <c r="DR39" s="258"/>
      <c r="DS39" s="258"/>
      <c r="DT39" s="258"/>
      <c r="DU39" s="258"/>
      <c r="DV39" s="258"/>
      <c r="DW39" s="259"/>
      <c r="DX39" s="179">
        <f t="shared" si="2"/>
        <v>0</v>
      </c>
    </row>
    <row r="40" spans="1:128" ht="15">
      <c r="A40" s="428" t="s">
        <v>381</v>
      </c>
      <c r="B40" s="411"/>
      <c r="C40" s="415"/>
      <c r="D40" s="412"/>
      <c r="E40" s="479"/>
      <c r="F40" s="479"/>
      <c r="G40" s="412"/>
      <c r="H40" s="412"/>
      <c r="I40" s="413">
        <f t="shared" si="9"/>
        <v>0</v>
      </c>
      <c r="J40" s="213">
        <f t="shared" si="7"/>
        <v>0</v>
      </c>
      <c r="K40" s="213"/>
      <c r="L40" s="214"/>
      <c r="M40" s="214"/>
      <c r="N40" s="214"/>
      <c r="O40" s="268">
        <f t="shared" si="8"/>
        <v>0</v>
      </c>
      <c r="P40" s="270"/>
      <c r="Q40" s="268"/>
      <c r="R40" s="270"/>
      <c r="S40" s="268"/>
      <c r="T40" s="270"/>
      <c r="U40" s="268"/>
      <c r="V40" s="270"/>
      <c r="W40" s="214"/>
      <c r="X40" s="213"/>
      <c r="Y40" s="213"/>
      <c r="Z40" s="213"/>
      <c r="AA40" s="258"/>
      <c r="AB40" s="258"/>
      <c r="AC40" s="258"/>
      <c r="AD40" s="258"/>
      <c r="AE40" s="258"/>
      <c r="AF40" s="258"/>
      <c r="AG40" s="258"/>
      <c r="AH40" s="258"/>
      <c r="AI40" s="258"/>
      <c r="AJ40" s="213"/>
      <c r="AK40" s="258"/>
      <c r="AL40" s="258"/>
      <c r="AM40" s="258"/>
      <c r="AN40" s="258"/>
      <c r="AO40" s="258"/>
      <c r="AP40" s="258"/>
      <c r="AQ40" s="258"/>
      <c r="AR40" s="258"/>
      <c r="AS40" s="258"/>
      <c r="AT40" s="213"/>
      <c r="AU40" s="258"/>
      <c r="AV40" s="258"/>
      <c r="AW40" s="258"/>
      <c r="AX40" s="258"/>
      <c r="AY40" s="258"/>
      <c r="AZ40" s="258"/>
      <c r="BA40" s="258"/>
      <c r="BB40" s="258"/>
      <c r="BC40" s="258"/>
      <c r="BD40" s="213"/>
      <c r="BE40" s="258"/>
      <c r="BF40" s="258"/>
      <c r="BG40" s="258"/>
      <c r="BH40" s="258"/>
      <c r="BI40" s="258"/>
      <c r="BJ40" s="258"/>
      <c r="BK40" s="258"/>
      <c r="BL40" s="258"/>
      <c r="BM40" s="258"/>
      <c r="BN40" s="213"/>
      <c r="BO40" s="258"/>
      <c r="BP40" s="258"/>
      <c r="BQ40" s="258"/>
      <c r="BR40" s="258"/>
      <c r="BS40" s="258"/>
      <c r="BT40" s="258"/>
      <c r="BU40" s="258"/>
      <c r="BV40" s="278"/>
      <c r="BW40" s="270"/>
      <c r="BX40" s="214"/>
      <c r="BY40" s="213"/>
      <c r="BZ40" s="213"/>
      <c r="CA40" s="213"/>
      <c r="CB40" s="258"/>
      <c r="CC40" s="258"/>
      <c r="CD40" s="258"/>
      <c r="CE40" s="258"/>
      <c r="CF40" s="258"/>
      <c r="CG40" s="258"/>
      <c r="CH40" s="258"/>
      <c r="CI40" s="258"/>
      <c r="CJ40" s="258"/>
      <c r="CK40" s="213"/>
      <c r="CL40" s="258"/>
      <c r="CM40" s="258"/>
      <c r="CN40" s="258"/>
      <c r="CO40" s="258"/>
      <c r="CP40" s="258"/>
      <c r="CQ40" s="258"/>
      <c r="CR40" s="258"/>
      <c r="CS40" s="258"/>
      <c r="CT40" s="258"/>
      <c r="CU40" s="213"/>
      <c r="CV40" s="258"/>
      <c r="CW40" s="258"/>
      <c r="CX40" s="258"/>
      <c r="CY40" s="258"/>
      <c r="CZ40" s="258"/>
      <c r="DA40" s="258"/>
      <c r="DB40" s="258"/>
      <c r="DC40" s="258"/>
      <c r="DD40" s="258"/>
      <c r="DE40" s="213"/>
      <c r="DF40" s="258"/>
      <c r="DG40" s="258"/>
      <c r="DH40" s="258"/>
      <c r="DI40" s="258"/>
      <c r="DJ40" s="258"/>
      <c r="DK40" s="258"/>
      <c r="DL40" s="258"/>
      <c r="DM40" s="258"/>
      <c r="DN40" s="258"/>
      <c r="DO40" s="213"/>
      <c r="DP40" s="258"/>
      <c r="DQ40" s="258"/>
      <c r="DR40" s="258"/>
      <c r="DS40" s="258"/>
      <c r="DT40" s="258"/>
      <c r="DU40" s="258"/>
      <c r="DV40" s="258"/>
      <c r="DW40" s="259"/>
      <c r="DX40" s="179">
        <f t="shared" si="2"/>
        <v>0</v>
      </c>
    </row>
    <row r="41" spans="1:128" ht="15">
      <c r="A41" s="428" t="s">
        <v>382</v>
      </c>
      <c r="B41" s="411"/>
      <c r="C41" s="415"/>
      <c r="D41" s="412"/>
      <c r="E41" s="479"/>
      <c r="F41" s="479"/>
      <c r="G41" s="412"/>
      <c r="H41" s="412"/>
      <c r="I41" s="413">
        <f t="shared" si="9"/>
        <v>0</v>
      </c>
      <c r="J41" s="213">
        <f t="shared" si="7"/>
        <v>0</v>
      </c>
      <c r="K41" s="213"/>
      <c r="L41" s="213"/>
      <c r="M41" s="213"/>
      <c r="N41" s="214"/>
      <c r="O41" s="268">
        <f t="shared" si="8"/>
        <v>0</v>
      </c>
      <c r="P41" s="270"/>
      <c r="Q41" s="268"/>
      <c r="R41" s="270"/>
      <c r="S41" s="268"/>
      <c r="T41" s="270"/>
      <c r="U41" s="268"/>
      <c r="V41" s="270"/>
      <c r="W41" s="214"/>
      <c r="X41" s="213"/>
      <c r="Y41" s="213"/>
      <c r="Z41" s="213"/>
      <c r="AA41" s="258"/>
      <c r="AB41" s="258"/>
      <c r="AC41" s="258"/>
      <c r="AD41" s="258"/>
      <c r="AE41" s="258"/>
      <c r="AF41" s="258"/>
      <c r="AG41" s="258"/>
      <c r="AH41" s="258"/>
      <c r="AI41" s="258"/>
      <c r="AJ41" s="213"/>
      <c r="AK41" s="258"/>
      <c r="AL41" s="258"/>
      <c r="AM41" s="258"/>
      <c r="AN41" s="258"/>
      <c r="AO41" s="258"/>
      <c r="AP41" s="258"/>
      <c r="AQ41" s="258"/>
      <c r="AR41" s="258"/>
      <c r="AS41" s="258"/>
      <c r="AT41" s="213"/>
      <c r="AU41" s="258"/>
      <c r="AV41" s="258"/>
      <c r="AW41" s="258"/>
      <c r="AX41" s="258"/>
      <c r="AY41" s="258"/>
      <c r="AZ41" s="258"/>
      <c r="BA41" s="258"/>
      <c r="BB41" s="258"/>
      <c r="BC41" s="258"/>
      <c r="BD41" s="213"/>
      <c r="BE41" s="258"/>
      <c r="BF41" s="258"/>
      <c r="BG41" s="258"/>
      <c r="BH41" s="258"/>
      <c r="BI41" s="258"/>
      <c r="BJ41" s="258"/>
      <c r="BK41" s="258"/>
      <c r="BL41" s="258"/>
      <c r="BM41" s="258"/>
      <c r="BN41" s="213"/>
      <c r="BO41" s="258"/>
      <c r="BP41" s="258"/>
      <c r="BQ41" s="258"/>
      <c r="BR41" s="258"/>
      <c r="BS41" s="258"/>
      <c r="BT41" s="258"/>
      <c r="BU41" s="258"/>
      <c r="BV41" s="278"/>
      <c r="BW41" s="270"/>
      <c r="BX41" s="214"/>
      <c r="BY41" s="213"/>
      <c r="BZ41" s="213"/>
      <c r="CA41" s="213"/>
      <c r="CB41" s="258"/>
      <c r="CC41" s="258"/>
      <c r="CD41" s="258"/>
      <c r="CE41" s="258"/>
      <c r="CF41" s="258"/>
      <c r="CG41" s="258"/>
      <c r="CH41" s="258"/>
      <c r="CI41" s="258"/>
      <c r="CJ41" s="258"/>
      <c r="CK41" s="213"/>
      <c r="CL41" s="258"/>
      <c r="CM41" s="258"/>
      <c r="CN41" s="258"/>
      <c r="CO41" s="258"/>
      <c r="CP41" s="258"/>
      <c r="CQ41" s="258"/>
      <c r="CR41" s="258"/>
      <c r="CS41" s="258"/>
      <c r="CT41" s="258"/>
      <c r="CU41" s="213"/>
      <c r="CV41" s="258"/>
      <c r="CW41" s="258"/>
      <c r="CX41" s="258"/>
      <c r="CY41" s="258"/>
      <c r="CZ41" s="258"/>
      <c r="DA41" s="258"/>
      <c r="DB41" s="258"/>
      <c r="DC41" s="258"/>
      <c r="DD41" s="258"/>
      <c r="DE41" s="213"/>
      <c r="DF41" s="258"/>
      <c r="DG41" s="258"/>
      <c r="DH41" s="258"/>
      <c r="DI41" s="258"/>
      <c r="DJ41" s="258"/>
      <c r="DK41" s="258"/>
      <c r="DL41" s="258"/>
      <c r="DM41" s="258"/>
      <c r="DN41" s="258"/>
      <c r="DO41" s="213"/>
      <c r="DP41" s="258"/>
      <c r="DQ41" s="258"/>
      <c r="DR41" s="258"/>
      <c r="DS41" s="258"/>
      <c r="DT41" s="258"/>
      <c r="DU41" s="258"/>
      <c r="DV41" s="258"/>
      <c r="DW41" s="259"/>
      <c r="DX41" s="179">
        <f t="shared" si="2"/>
        <v>0</v>
      </c>
    </row>
    <row r="42" spans="1:128" ht="15">
      <c r="A42" s="428" t="s">
        <v>383</v>
      </c>
      <c r="B42" s="411"/>
      <c r="C42" s="415"/>
      <c r="D42" s="412"/>
      <c r="E42" s="479"/>
      <c r="F42" s="479"/>
      <c r="G42" s="412"/>
      <c r="H42" s="412"/>
      <c r="I42" s="413">
        <f t="shared" si="9"/>
        <v>0</v>
      </c>
      <c r="J42" s="213">
        <f t="shared" si="7"/>
        <v>0</v>
      </c>
      <c r="K42" s="213"/>
      <c r="L42" s="214"/>
      <c r="M42" s="214"/>
      <c r="N42" s="214"/>
      <c r="O42" s="268">
        <f t="shared" si="8"/>
        <v>0</v>
      </c>
      <c r="P42" s="270"/>
      <c r="Q42" s="268"/>
      <c r="R42" s="270"/>
      <c r="S42" s="268"/>
      <c r="T42" s="270"/>
      <c r="U42" s="268"/>
      <c r="V42" s="270"/>
      <c r="W42" s="214"/>
      <c r="X42" s="213"/>
      <c r="Y42" s="213"/>
      <c r="Z42" s="213"/>
      <c r="AA42" s="258"/>
      <c r="AB42" s="258"/>
      <c r="AC42" s="258"/>
      <c r="AD42" s="258"/>
      <c r="AE42" s="258"/>
      <c r="AF42" s="258"/>
      <c r="AG42" s="258"/>
      <c r="AH42" s="258"/>
      <c r="AI42" s="258"/>
      <c r="AJ42" s="213"/>
      <c r="AK42" s="258"/>
      <c r="AL42" s="258"/>
      <c r="AM42" s="258"/>
      <c r="AN42" s="258"/>
      <c r="AO42" s="258"/>
      <c r="AP42" s="258"/>
      <c r="AQ42" s="258"/>
      <c r="AR42" s="258"/>
      <c r="AS42" s="258"/>
      <c r="AT42" s="213"/>
      <c r="AU42" s="258"/>
      <c r="AV42" s="258"/>
      <c r="AW42" s="258"/>
      <c r="AX42" s="258"/>
      <c r="AY42" s="258"/>
      <c r="AZ42" s="258"/>
      <c r="BA42" s="258"/>
      <c r="BB42" s="258"/>
      <c r="BC42" s="258"/>
      <c r="BD42" s="213"/>
      <c r="BE42" s="258"/>
      <c r="BF42" s="258"/>
      <c r="BG42" s="258"/>
      <c r="BH42" s="258"/>
      <c r="BI42" s="258"/>
      <c r="BJ42" s="258"/>
      <c r="BK42" s="258"/>
      <c r="BL42" s="258"/>
      <c r="BM42" s="258"/>
      <c r="BN42" s="213"/>
      <c r="BO42" s="258"/>
      <c r="BP42" s="258"/>
      <c r="BQ42" s="258"/>
      <c r="BR42" s="258"/>
      <c r="BS42" s="258"/>
      <c r="BT42" s="258"/>
      <c r="BU42" s="258"/>
      <c r="BV42" s="278"/>
      <c r="BW42" s="270"/>
      <c r="BX42" s="214"/>
      <c r="BY42" s="213"/>
      <c r="BZ42" s="213"/>
      <c r="CA42" s="213"/>
      <c r="CB42" s="258"/>
      <c r="CC42" s="258"/>
      <c r="CD42" s="258"/>
      <c r="CE42" s="258"/>
      <c r="CF42" s="258"/>
      <c r="CG42" s="258"/>
      <c r="CH42" s="258"/>
      <c r="CI42" s="258"/>
      <c r="CJ42" s="258"/>
      <c r="CK42" s="213"/>
      <c r="CL42" s="258"/>
      <c r="CM42" s="258"/>
      <c r="CN42" s="258"/>
      <c r="CO42" s="258"/>
      <c r="CP42" s="258"/>
      <c r="CQ42" s="258"/>
      <c r="CR42" s="258"/>
      <c r="CS42" s="258"/>
      <c r="CT42" s="258"/>
      <c r="CU42" s="213"/>
      <c r="CV42" s="258"/>
      <c r="CW42" s="258"/>
      <c r="CX42" s="258"/>
      <c r="CY42" s="258"/>
      <c r="CZ42" s="258"/>
      <c r="DA42" s="258"/>
      <c r="DB42" s="258"/>
      <c r="DC42" s="258"/>
      <c r="DD42" s="258"/>
      <c r="DE42" s="213"/>
      <c r="DF42" s="258"/>
      <c r="DG42" s="258"/>
      <c r="DH42" s="258"/>
      <c r="DI42" s="258"/>
      <c r="DJ42" s="258"/>
      <c r="DK42" s="258"/>
      <c r="DL42" s="258"/>
      <c r="DM42" s="258"/>
      <c r="DN42" s="258"/>
      <c r="DO42" s="213"/>
      <c r="DP42" s="258"/>
      <c r="DQ42" s="258"/>
      <c r="DR42" s="258"/>
      <c r="DS42" s="258"/>
      <c r="DT42" s="258"/>
      <c r="DU42" s="258"/>
      <c r="DV42" s="258"/>
      <c r="DW42" s="259"/>
      <c r="DX42" s="179">
        <f t="shared" si="2"/>
        <v>0</v>
      </c>
    </row>
    <row r="43" spans="1:128" ht="32.25" customHeight="1">
      <c r="A43" s="428" t="s">
        <v>419</v>
      </c>
      <c r="B43" s="414"/>
      <c r="C43" s="415"/>
      <c r="D43" s="412"/>
      <c r="E43" s="479"/>
      <c r="F43" s="479"/>
      <c r="G43" s="412"/>
      <c r="H43" s="412"/>
      <c r="I43" s="413">
        <f t="shared" si="9"/>
        <v>0</v>
      </c>
      <c r="J43" s="213">
        <f t="shared" si="7"/>
        <v>0</v>
      </c>
      <c r="K43" s="213"/>
      <c r="L43" s="214"/>
      <c r="M43" s="214"/>
      <c r="N43" s="214"/>
      <c r="O43" s="268">
        <f t="shared" si="8"/>
        <v>0</v>
      </c>
      <c r="P43" s="270"/>
      <c r="Q43" s="268"/>
      <c r="R43" s="270"/>
      <c r="S43" s="268"/>
      <c r="T43" s="270"/>
      <c r="U43" s="268"/>
      <c r="V43" s="270"/>
      <c r="W43" s="214"/>
      <c r="X43" s="213"/>
      <c r="Y43" s="213"/>
      <c r="Z43" s="213"/>
      <c r="AA43" s="258"/>
      <c r="AB43" s="258"/>
      <c r="AC43" s="258"/>
      <c r="AD43" s="258"/>
      <c r="AE43" s="258"/>
      <c r="AF43" s="258"/>
      <c r="AG43" s="258"/>
      <c r="AH43" s="258"/>
      <c r="AI43" s="258"/>
      <c r="AJ43" s="213"/>
      <c r="AK43" s="258"/>
      <c r="AL43" s="258"/>
      <c r="AM43" s="258"/>
      <c r="AN43" s="258"/>
      <c r="AO43" s="258"/>
      <c r="AP43" s="258"/>
      <c r="AQ43" s="258"/>
      <c r="AR43" s="258"/>
      <c r="AS43" s="258"/>
      <c r="AT43" s="213"/>
      <c r="AU43" s="258"/>
      <c r="AV43" s="258"/>
      <c r="AW43" s="258"/>
      <c r="AX43" s="258"/>
      <c r="AY43" s="258"/>
      <c r="AZ43" s="258"/>
      <c r="BA43" s="258"/>
      <c r="BB43" s="258"/>
      <c r="BC43" s="258"/>
      <c r="BD43" s="213"/>
      <c r="BE43" s="258"/>
      <c r="BF43" s="258"/>
      <c r="BG43" s="258"/>
      <c r="BH43" s="258"/>
      <c r="BI43" s="258"/>
      <c r="BJ43" s="258"/>
      <c r="BK43" s="258"/>
      <c r="BL43" s="258"/>
      <c r="BM43" s="258"/>
      <c r="BN43" s="213"/>
      <c r="BO43" s="258"/>
      <c r="BP43" s="258"/>
      <c r="BQ43" s="258"/>
      <c r="BR43" s="258"/>
      <c r="BS43" s="258"/>
      <c r="BT43" s="258"/>
      <c r="BU43" s="258"/>
      <c r="BV43" s="278"/>
      <c r="BW43" s="270"/>
      <c r="BX43" s="214"/>
      <c r="BY43" s="213"/>
      <c r="BZ43" s="213"/>
      <c r="CA43" s="213"/>
      <c r="CB43" s="258"/>
      <c r="CC43" s="258"/>
      <c r="CD43" s="258"/>
      <c r="CE43" s="258"/>
      <c r="CF43" s="258"/>
      <c r="CG43" s="258"/>
      <c r="CH43" s="258"/>
      <c r="CI43" s="258"/>
      <c r="CJ43" s="258"/>
      <c r="CK43" s="213"/>
      <c r="CL43" s="258"/>
      <c r="CM43" s="258"/>
      <c r="CN43" s="258"/>
      <c r="CO43" s="258"/>
      <c r="CP43" s="258"/>
      <c r="CQ43" s="258"/>
      <c r="CR43" s="258"/>
      <c r="CS43" s="258"/>
      <c r="CT43" s="258"/>
      <c r="CU43" s="213"/>
      <c r="CV43" s="258"/>
      <c r="CW43" s="258"/>
      <c r="CX43" s="258"/>
      <c r="CY43" s="258"/>
      <c r="CZ43" s="258"/>
      <c r="DA43" s="258"/>
      <c r="DB43" s="258"/>
      <c r="DC43" s="258"/>
      <c r="DD43" s="258"/>
      <c r="DE43" s="213"/>
      <c r="DF43" s="258"/>
      <c r="DG43" s="258"/>
      <c r="DH43" s="258"/>
      <c r="DI43" s="258"/>
      <c r="DJ43" s="258"/>
      <c r="DK43" s="258"/>
      <c r="DL43" s="258"/>
      <c r="DM43" s="258"/>
      <c r="DN43" s="258"/>
      <c r="DO43" s="213"/>
      <c r="DP43" s="258"/>
      <c r="DQ43" s="258"/>
      <c r="DR43" s="258"/>
      <c r="DS43" s="258"/>
      <c r="DT43" s="258"/>
      <c r="DU43" s="258"/>
      <c r="DV43" s="258"/>
      <c r="DW43" s="259"/>
      <c r="DX43" s="179">
        <f t="shared" si="2"/>
        <v>0</v>
      </c>
    </row>
    <row r="44" spans="1:128" ht="15">
      <c r="A44" s="428" t="s">
        <v>384</v>
      </c>
      <c r="B44" s="411"/>
      <c r="C44" s="415"/>
      <c r="D44" s="412"/>
      <c r="E44" s="479"/>
      <c r="F44" s="479"/>
      <c r="G44" s="412"/>
      <c r="H44" s="412"/>
      <c r="I44" s="413">
        <f t="shared" si="9"/>
        <v>0</v>
      </c>
      <c r="J44" s="213">
        <f t="shared" si="7"/>
        <v>0</v>
      </c>
      <c r="K44" s="213"/>
      <c r="L44" s="214"/>
      <c r="M44" s="214"/>
      <c r="N44" s="214"/>
      <c r="O44" s="268">
        <f t="shared" si="8"/>
        <v>0</v>
      </c>
      <c r="P44" s="270"/>
      <c r="Q44" s="268"/>
      <c r="R44" s="270"/>
      <c r="S44" s="268"/>
      <c r="T44" s="270"/>
      <c r="U44" s="268"/>
      <c r="V44" s="270"/>
      <c r="W44" s="214"/>
      <c r="X44" s="213"/>
      <c r="Y44" s="213"/>
      <c r="Z44" s="213"/>
      <c r="AA44" s="258"/>
      <c r="AB44" s="258"/>
      <c r="AC44" s="258"/>
      <c r="AD44" s="258"/>
      <c r="AE44" s="258"/>
      <c r="AF44" s="258"/>
      <c r="AG44" s="258"/>
      <c r="AH44" s="258"/>
      <c r="AI44" s="258"/>
      <c r="AJ44" s="213"/>
      <c r="AK44" s="258"/>
      <c r="AL44" s="258"/>
      <c r="AM44" s="258"/>
      <c r="AN44" s="258"/>
      <c r="AO44" s="258"/>
      <c r="AP44" s="258"/>
      <c r="AQ44" s="258"/>
      <c r="AR44" s="258"/>
      <c r="AS44" s="258"/>
      <c r="AT44" s="213"/>
      <c r="AU44" s="258"/>
      <c r="AV44" s="258"/>
      <c r="AW44" s="258"/>
      <c r="AX44" s="258"/>
      <c r="AY44" s="258"/>
      <c r="AZ44" s="258"/>
      <c r="BA44" s="258"/>
      <c r="BB44" s="258"/>
      <c r="BC44" s="258"/>
      <c r="BD44" s="213"/>
      <c r="BE44" s="258"/>
      <c r="BF44" s="258"/>
      <c r="BG44" s="258"/>
      <c r="BH44" s="258"/>
      <c r="BI44" s="258"/>
      <c r="BJ44" s="258"/>
      <c r="BK44" s="258"/>
      <c r="BL44" s="258"/>
      <c r="BM44" s="258"/>
      <c r="BN44" s="213"/>
      <c r="BO44" s="258"/>
      <c r="BP44" s="258"/>
      <c r="BQ44" s="258"/>
      <c r="BR44" s="258"/>
      <c r="BS44" s="258"/>
      <c r="BT44" s="258"/>
      <c r="BU44" s="258"/>
      <c r="BV44" s="278"/>
      <c r="BW44" s="270"/>
      <c r="BX44" s="214"/>
      <c r="BY44" s="213"/>
      <c r="BZ44" s="213"/>
      <c r="CA44" s="213"/>
      <c r="CB44" s="258"/>
      <c r="CC44" s="258"/>
      <c r="CD44" s="258"/>
      <c r="CE44" s="258"/>
      <c r="CF44" s="258"/>
      <c r="CG44" s="258"/>
      <c r="CH44" s="258"/>
      <c r="CI44" s="258"/>
      <c r="CJ44" s="258"/>
      <c r="CK44" s="213"/>
      <c r="CL44" s="258"/>
      <c r="CM44" s="258"/>
      <c r="CN44" s="258"/>
      <c r="CO44" s="258"/>
      <c r="CP44" s="258"/>
      <c r="CQ44" s="258"/>
      <c r="CR44" s="258"/>
      <c r="CS44" s="258"/>
      <c r="CT44" s="258"/>
      <c r="CU44" s="213"/>
      <c r="CV44" s="258"/>
      <c r="CW44" s="258"/>
      <c r="CX44" s="258"/>
      <c r="CY44" s="258"/>
      <c r="CZ44" s="258"/>
      <c r="DA44" s="258"/>
      <c r="DB44" s="258"/>
      <c r="DC44" s="258"/>
      <c r="DD44" s="258"/>
      <c r="DE44" s="213"/>
      <c r="DF44" s="258"/>
      <c r="DG44" s="258"/>
      <c r="DH44" s="258"/>
      <c r="DI44" s="258"/>
      <c r="DJ44" s="258"/>
      <c r="DK44" s="258"/>
      <c r="DL44" s="258"/>
      <c r="DM44" s="258"/>
      <c r="DN44" s="258"/>
      <c r="DO44" s="213"/>
      <c r="DP44" s="258"/>
      <c r="DQ44" s="258"/>
      <c r="DR44" s="258"/>
      <c r="DS44" s="258"/>
      <c r="DT44" s="258"/>
      <c r="DU44" s="258"/>
      <c r="DV44" s="258"/>
      <c r="DW44" s="259"/>
      <c r="DX44" s="179">
        <f t="shared" si="2"/>
        <v>0</v>
      </c>
    </row>
    <row r="45" spans="1:128" ht="15">
      <c r="A45" s="428" t="s">
        <v>385</v>
      </c>
      <c r="B45" s="414"/>
      <c r="C45" s="415"/>
      <c r="D45" s="412"/>
      <c r="E45" s="479"/>
      <c r="F45" s="479"/>
      <c r="G45" s="412"/>
      <c r="H45" s="412"/>
      <c r="I45" s="413">
        <f t="shared" si="9"/>
        <v>0</v>
      </c>
      <c r="J45" s="213">
        <f t="shared" si="7"/>
        <v>0</v>
      </c>
      <c r="K45" s="213"/>
      <c r="L45" s="214"/>
      <c r="M45" s="214"/>
      <c r="N45" s="214"/>
      <c r="O45" s="268">
        <f t="shared" si="8"/>
        <v>0</v>
      </c>
      <c r="P45" s="270"/>
      <c r="Q45" s="268"/>
      <c r="R45" s="270"/>
      <c r="S45" s="268"/>
      <c r="T45" s="270"/>
      <c r="U45" s="268"/>
      <c r="V45" s="270"/>
      <c r="W45" s="214"/>
      <c r="X45" s="213"/>
      <c r="Y45" s="213"/>
      <c r="Z45" s="213"/>
      <c r="AA45" s="258"/>
      <c r="AB45" s="258"/>
      <c r="AC45" s="258"/>
      <c r="AD45" s="258"/>
      <c r="AE45" s="258"/>
      <c r="AF45" s="258"/>
      <c r="AG45" s="258"/>
      <c r="AH45" s="258"/>
      <c r="AI45" s="258"/>
      <c r="AJ45" s="213"/>
      <c r="AK45" s="258"/>
      <c r="AL45" s="258"/>
      <c r="AM45" s="258"/>
      <c r="AN45" s="258"/>
      <c r="AO45" s="258"/>
      <c r="AP45" s="258"/>
      <c r="AQ45" s="258"/>
      <c r="AR45" s="258"/>
      <c r="AS45" s="258"/>
      <c r="AT45" s="213"/>
      <c r="AU45" s="258"/>
      <c r="AV45" s="258"/>
      <c r="AW45" s="258"/>
      <c r="AX45" s="258"/>
      <c r="AY45" s="258"/>
      <c r="AZ45" s="258"/>
      <c r="BA45" s="258"/>
      <c r="BB45" s="258"/>
      <c r="BC45" s="258"/>
      <c r="BD45" s="213"/>
      <c r="BE45" s="258"/>
      <c r="BF45" s="258"/>
      <c r="BG45" s="258"/>
      <c r="BH45" s="258"/>
      <c r="BI45" s="258"/>
      <c r="BJ45" s="258"/>
      <c r="BK45" s="258"/>
      <c r="BL45" s="258"/>
      <c r="BM45" s="258"/>
      <c r="BN45" s="213"/>
      <c r="BO45" s="258"/>
      <c r="BP45" s="258"/>
      <c r="BQ45" s="258"/>
      <c r="BR45" s="258"/>
      <c r="BS45" s="258"/>
      <c r="BT45" s="258"/>
      <c r="BU45" s="258"/>
      <c r="BV45" s="278"/>
      <c r="BW45" s="270"/>
      <c r="BX45" s="214"/>
      <c r="BY45" s="213"/>
      <c r="BZ45" s="213"/>
      <c r="CA45" s="213"/>
      <c r="CB45" s="258"/>
      <c r="CC45" s="258"/>
      <c r="CD45" s="258"/>
      <c r="CE45" s="258"/>
      <c r="CF45" s="258"/>
      <c r="CG45" s="258"/>
      <c r="CH45" s="258"/>
      <c r="CI45" s="258"/>
      <c r="CJ45" s="258"/>
      <c r="CK45" s="213"/>
      <c r="CL45" s="258"/>
      <c r="CM45" s="258"/>
      <c r="CN45" s="258"/>
      <c r="CO45" s="258"/>
      <c r="CP45" s="258"/>
      <c r="CQ45" s="258"/>
      <c r="CR45" s="258"/>
      <c r="CS45" s="258"/>
      <c r="CT45" s="258"/>
      <c r="CU45" s="213"/>
      <c r="CV45" s="258"/>
      <c r="CW45" s="258"/>
      <c r="CX45" s="258"/>
      <c r="CY45" s="258"/>
      <c r="CZ45" s="258"/>
      <c r="DA45" s="258"/>
      <c r="DB45" s="258"/>
      <c r="DC45" s="258"/>
      <c r="DD45" s="258"/>
      <c r="DE45" s="213"/>
      <c r="DF45" s="258"/>
      <c r="DG45" s="258"/>
      <c r="DH45" s="258"/>
      <c r="DI45" s="258"/>
      <c r="DJ45" s="258"/>
      <c r="DK45" s="258"/>
      <c r="DL45" s="258"/>
      <c r="DM45" s="258"/>
      <c r="DN45" s="258"/>
      <c r="DO45" s="213"/>
      <c r="DP45" s="258"/>
      <c r="DQ45" s="258"/>
      <c r="DR45" s="258"/>
      <c r="DS45" s="258"/>
      <c r="DT45" s="258"/>
      <c r="DU45" s="258"/>
      <c r="DV45" s="258"/>
      <c r="DW45" s="259"/>
      <c r="DX45" s="179">
        <f t="shared" si="2"/>
        <v>0</v>
      </c>
    </row>
    <row r="46" spans="1:128" ht="15">
      <c r="A46" s="428" t="s">
        <v>386</v>
      </c>
      <c r="B46" s="411"/>
      <c r="C46" s="415"/>
      <c r="D46" s="412"/>
      <c r="E46" s="479"/>
      <c r="F46" s="479"/>
      <c r="G46" s="412"/>
      <c r="H46" s="412"/>
      <c r="I46" s="413">
        <f t="shared" si="9"/>
        <v>0</v>
      </c>
      <c r="J46" s="213">
        <f t="shared" si="7"/>
        <v>0</v>
      </c>
      <c r="K46" s="213"/>
      <c r="L46" s="214"/>
      <c r="M46" s="214"/>
      <c r="N46" s="214"/>
      <c r="O46" s="268">
        <f t="shared" si="8"/>
        <v>0</v>
      </c>
      <c r="P46" s="270"/>
      <c r="Q46" s="268"/>
      <c r="R46" s="270"/>
      <c r="S46" s="268"/>
      <c r="T46" s="270"/>
      <c r="U46" s="268"/>
      <c r="V46" s="270"/>
      <c r="W46" s="214"/>
      <c r="X46" s="213"/>
      <c r="Y46" s="213"/>
      <c r="Z46" s="213"/>
      <c r="AA46" s="258"/>
      <c r="AB46" s="258"/>
      <c r="AC46" s="258"/>
      <c r="AD46" s="258"/>
      <c r="AE46" s="258"/>
      <c r="AF46" s="258"/>
      <c r="AG46" s="258"/>
      <c r="AH46" s="258"/>
      <c r="AI46" s="258"/>
      <c r="AJ46" s="213"/>
      <c r="AK46" s="258"/>
      <c r="AL46" s="258"/>
      <c r="AM46" s="258"/>
      <c r="AN46" s="258"/>
      <c r="AO46" s="258"/>
      <c r="AP46" s="258"/>
      <c r="AQ46" s="258"/>
      <c r="AR46" s="258"/>
      <c r="AS46" s="258"/>
      <c r="AT46" s="213"/>
      <c r="AU46" s="258"/>
      <c r="AV46" s="258"/>
      <c r="AW46" s="258"/>
      <c r="AX46" s="258"/>
      <c r="AY46" s="258"/>
      <c r="AZ46" s="258"/>
      <c r="BA46" s="258"/>
      <c r="BB46" s="258"/>
      <c r="BC46" s="258"/>
      <c r="BD46" s="213"/>
      <c r="BE46" s="258"/>
      <c r="BF46" s="258"/>
      <c r="BG46" s="258"/>
      <c r="BH46" s="258"/>
      <c r="BI46" s="258"/>
      <c r="BJ46" s="258"/>
      <c r="BK46" s="258"/>
      <c r="BL46" s="258"/>
      <c r="BM46" s="258"/>
      <c r="BN46" s="213"/>
      <c r="BO46" s="258"/>
      <c r="BP46" s="258"/>
      <c r="BQ46" s="258"/>
      <c r="BR46" s="258"/>
      <c r="BS46" s="258"/>
      <c r="BT46" s="258"/>
      <c r="BU46" s="258"/>
      <c r="BV46" s="278"/>
      <c r="BW46" s="270"/>
      <c r="BX46" s="214"/>
      <c r="BY46" s="213"/>
      <c r="BZ46" s="213"/>
      <c r="CA46" s="213"/>
      <c r="CB46" s="258"/>
      <c r="CC46" s="258"/>
      <c r="CD46" s="258"/>
      <c r="CE46" s="258"/>
      <c r="CF46" s="258"/>
      <c r="CG46" s="258"/>
      <c r="CH46" s="258"/>
      <c r="CI46" s="258"/>
      <c r="CJ46" s="258"/>
      <c r="CK46" s="213"/>
      <c r="CL46" s="258"/>
      <c r="CM46" s="258"/>
      <c r="CN46" s="258"/>
      <c r="CO46" s="258"/>
      <c r="CP46" s="258"/>
      <c r="CQ46" s="258"/>
      <c r="CR46" s="258"/>
      <c r="CS46" s="258"/>
      <c r="CT46" s="258"/>
      <c r="CU46" s="213"/>
      <c r="CV46" s="258"/>
      <c r="CW46" s="258"/>
      <c r="CX46" s="258"/>
      <c r="CY46" s="258"/>
      <c r="CZ46" s="258"/>
      <c r="DA46" s="258"/>
      <c r="DB46" s="258"/>
      <c r="DC46" s="258"/>
      <c r="DD46" s="258"/>
      <c r="DE46" s="213"/>
      <c r="DF46" s="258"/>
      <c r="DG46" s="258"/>
      <c r="DH46" s="258"/>
      <c r="DI46" s="258"/>
      <c r="DJ46" s="258"/>
      <c r="DK46" s="258"/>
      <c r="DL46" s="258"/>
      <c r="DM46" s="258"/>
      <c r="DN46" s="258"/>
      <c r="DO46" s="213"/>
      <c r="DP46" s="258"/>
      <c r="DQ46" s="258"/>
      <c r="DR46" s="258"/>
      <c r="DS46" s="258"/>
      <c r="DT46" s="258"/>
      <c r="DU46" s="258"/>
      <c r="DV46" s="258"/>
      <c r="DW46" s="259"/>
      <c r="DX46" s="179">
        <f t="shared" si="2"/>
        <v>0</v>
      </c>
    </row>
    <row r="47" spans="1:128" ht="15">
      <c r="A47" s="428" t="s">
        <v>387</v>
      </c>
      <c r="B47" s="411"/>
      <c r="C47" s="415"/>
      <c r="D47" s="412"/>
      <c r="E47" s="479"/>
      <c r="F47" s="479"/>
      <c r="G47" s="412"/>
      <c r="H47" s="412"/>
      <c r="I47" s="413">
        <f t="shared" si="9"/>
        <v>0</v>
      </c>
      <c r="J47" s="213">
        <f t="shared" si="7"/>
        <v>0</v>
      </c>
      <c r="K47" s="213"/>
      <c r="L47" s="214"/>
      <c r="M47" s="214"/>
      <c r="N47" s="214"/>
      <c r="O47" s="268">
        <f t="shared" si="8"/>
        <v>0</v>
      </c>
      <c r="P47" s="270"/>
      <c r="Q47" s="268"/>
      <c r="R47" s="270"/>
      <c r="S47" s="268"/>
      <c r="T47" s="270"/>
      <c r="U47" s="268"/>
      <c r="V47" s="270"/>
      <c r="W47" s="214"/>
      <c r="X47" s="213"/>
      <c r="Y47" s="213"/>
      <c r="Z47" s="213"/>
      <c r="AA47" s="258"/>
      <c r="AB47" s="258"/>
      <c r="AC47" s="258"/>
      <c r="AD47" s="258"/>
      <c r="AE47" s="258"/>
      <c r="AF47" s="258"/>
      <c r="AG47" s="258"/>
      <c r="AH47" s="258"/>
      <c r="AI47" s="258"/>
      <c r="AJ47" s="213"/>
      <c r="AK47" s="258"/>
      <c r="AL47" s="258"/>
      <c r="AM47" s="258"/>
      <c r="AN47" s="258"/>
      <c r="AO47" s="258"/>
      <c r="AP47" s="258"/>
      <c r="AQ47" s="258"/>
      <c r="AR47" s="258"/>
      <c r="AS47" s="258"/>
      <c r="AT47" s="213"/>
      <c r="AU47" s="258"/>
      <c r="AV47" s="258"/>
      <c r="AW47" s="258"/>
      <c r="AX47" s="258"/>
      <c r="AY47" s="258"/>
      <c r="AZ47" s="258"/>
      <c r="BA47" s="258"/>
      <c r="BB47" s="258"/>
      <c r="BC47" s="258"/>
      <c r="BD47" s="213"/>
      <c r="BE47" s="258"/>
      <c r="BF47" s="258"/>
      <c r="BG47" s="258"/>
      <c r="BH47" s="258"/>
      <c r="BI47" s="258"/>
      <c r="BJ47" s="258"/>
      <c r="BK47" s="258"/>
      <c r="BL47" s="258"/>
      <c r="BM47" s="258"/>
      <c r="BN47" s="213"/>
      <c r="BO47" s="258"/>
      <c r="BP47" s="258"/>
      <c r="BQ47" s="258"/>
      <c r="BR47" s="258"/>
      <c r="BS47" s="258"/>
      <c r="BT47" s="258"/>
      <c r="BU47" s="258"/>
      <c r="BV47" s="278"/>
      <c r="BW47" s="270"/>
      <c r="BX47" s="214"/>
      <c r="BY47" s="213"/>
      <c r="BZ47" s="213"/>
      <c r="CA47" s="213"/>
      <c r="CB47" s="258"/>
      <c r="CC47" s="258"/>
      <c r="CD47" s="258"/>
      <c r="CE47" s="258"/>
      <c r="CF47" s="258"/>
      <c r="CG47" s="258"/>
      <c r="CH47" s="258"/>
      <c r="CI47" s="258"/>
      <c r="CJ47" s="258"/>
      <c r="CK47" s="213"/>
      <c r="CL47" s="258"/>
      <c r="CM47" s="258"/>
      <c r="CN47" s="258"/>
      <c r="CO47" s="258"/>
      <c r="CP47" s="258"/>
      <c r="CQ47" s="258"/>
      <c r="CR47" s="258"/>
      <c r="CS47" s="258"/>
      <c r="CT47" s="258"/>
      <c r="CU47" s="213"/>
      <c r="CV47" s="258"/>
      <c r="CW47" s="258"/>
      <c r="CX47" s="258"/>
      <c r="CY47" s="258"/>
      <c r="CZ47" s="258"/>
      <c r="DA47" s="258"/>
      <c r="DB47" s="258"/>
      <c r="DC47" s="258"/>
      <c r="DD47" s="258"/>
      <c r="DE47" s="213"/>
      <c r="DF47" s="258"/>
      <c r="DG47" s="258"/>
      <c r="DH47" s="258"/>
      <c r="DI47" s="258"/>
      <c r="DJ47" s="258"/>
      <c r="DK47" s="258"/>
      <c r="DL47" s="258"/>
      <c r="DM47" s="258"/>
      <c r="DN47" s="258"/>
      <c r="DO47" s="213"/>
      <c r="DP47" s="258"/>
      <c r="DQ47" s="258"/>
      <c r="DR47" s="258"/>
      <c r="DS47" s="258"/>
      <c r="DT47" s="258"/>
      <c r="DU47" s="258"/>
      <c r="DV47" s="258"/>
      <c r="DW47" s="259"/>
      <c r="DX47" s="179">
        <f t="shared" si="2"/>
        <v>0</v>
      </c>
    </row>
    <row r="48" spans="1:128" ht="15">
      <c r="A48" s="428" t="s">
        <v>388</v>
      </c>
      <c r="B48" s="411"/>
      <c r="C48" s="415"/>
      <c r="D48" s="412"/>
      <c r="E48" s="479"/>
      <c r="F48" s="479"/>
      <c r="G48" s="412"/>
      <c r="H48" s="412"/>
      <c r="I48" s="413">
        <f t="shared" si="9"/>
        <v>0</v>
      </c>
      <c r="J48" s="213">
        <f t="shared" si="7"/>
        <v>0</v>
      </c>
      <c r="K48" s="213"/>
      <c r="L48" s="214"/>
      <c r="M48" s="214"/>
      <c r="N48" s="214"/>
      <c r="O48" s="268">
        <f t="shared" si="8"/>
        <v>0</v>
      </c>
      <c r="P48" s="270"/>
      <c r="Q48" s="268"/>
      <c r="R48" s="270"/>
      <c r="S48" s="268"/>
      <c r="T48" s="270"/>
      <c r="U48" s="268"/>
      <c r="V48" s="270"/>
      <c r="W48" s="214"/>
      <c r="X48" s="213"/>
      <c r="Y48" s="213"/>
      <c r="Z48" s="213"/>
      <c r="AA48" s="258"/>
      <c r="AB48" s="258"/>
      <c r="AC48" s="258"/>
      <c r="AD48" s="258"/>
      <c r="AE48" s="258"/>
      <c r="AF48" s="258"/>
      <c r="AG48" s="258"/>
      <c r="AH48" s="258"/>
      <c r="AI48" s="258"/>
      <c r="AJ48" s="213"/>
      <c r="AK48" s="258"/>
      <c r="AL48" s="258"/>
      <c r="AM48" s="258"/>
      <c r="AN48" s="258"/>
      <c r="AO48" s="258"/>
      <c r="AP48" s="258"/>
      <c r="AQ48" s="258"/>
      <c r="AR48" s="258"/>
      <c r="AS48" s="258"/>
      <c r="AT48" s="213"/>
      <c r="AU48" s="258"/>
      <c r="AV48" s="258"/>
      <c r="AW48" s="258"/>
      <c r="AX48" s="258"/>
      <c r="AY48" s="258"/>
      <c r="AZ48" s="258"/>
      <c r="BA48" s="258"/>
      <c r="BB48" s="258"/>
      <c r="BC48" s="258"/>
      <c r="BD48" s="213"/>
      <c r="BE48" s="258"/>
      <c r="BF48" s="258"/>
      <c r="BG48" s="258"/>
      <c r="BH48" s="258"/>
      <c r="BI48" s="258"/>
      <c r="BJ48" s="258"/>
      <c r="BK48" s="258"/>
      <c r="BL48" s="258"/>
      <c r="BM48" s="258"/>
      <c r="BN48" s="213"/>
      <c r="BO48" s="258"/>
      <c r="BP48" s="258"/>
      <c r="BQ48" s="258"/>
      <c r="BR48" s="258"/>
      <c r="BS48" s="258"/>
      <c r="BT48" s="258"/>
      <c r="BU48" s="258"/>
      <c r="BV48" s="278"/>
      <c r="BW48" s="270"/>
      <c r="BX48" s="214"/>
      <c r="BY48" s="213"/>
      <c r="BZ48" s="213"/>
      <c r="CA48" s="213"/>
      <c r="CB48" s="258"/>
      <c r="CC48" s="258"/>
      <c r="CD48" s="258"/>
      <c r="CE48" s="258"/>
      <c r="CF48" s="258"/>
      <c r="CG48" s="258"/>
      <c r="CH48" s="258"/>
      <c r="CI48" s="258"/>
      <c r="CJ48" s="258"/>
      <c r="CK48" s="213"/>
      <c r="CL48" s="258"/>
      <c r="CM48" s="258"/>
      <c r="CN48" s="258"/>
      <c r="CO48" s="258"/>
      <c r="CP48" s="258"/>
      <c r="CQ48" s="258"/>
      <c r="CR48" s="258"/>
      <c r="CS48" s="258"/>
      <c r="CT48" s="258"/>
      <c r="CU48" s="213"/>
      <c r="CV48" s="258"/>
      <c r="CW48" s="258"/>
      <c r="CX48" s="258"/>
      <c r="CY48" s="258"/>
      <c r="CZ48" s="258"/>
      <c r="DA48" s="258"/>
      <c r="DB48" s="258"/>
      <c r="DC48" s="258"/>
      <c r="DD48" s="258"/>
      <c r="DE48" s="213"/>
      <c r="DF48" s="258"/>
      <c r="DG48" s="258"/>
      <c r="DH48" s="258"/>
      <c r="DI48" s="258"/>
      <c r="DJ48" s="258"/>
      <c r="DK48" s="258"/>
      <c r="DL48" s="258"/>
      <c r="DM48" s="258"/>
      <c r="DN48" s="258"/>
      <c r="DO48" s="213"/>
      <c r="DP48" s="258"/>
      <c r="DQ48" s="258"/>
      <c r="DR48" s="258"/>
      <c r="DS48" s="258"/>
      <c r="DT48" s="258"/>
      <c r="DU48" s="258"/>
      <c r="DV48" s="258"/>
      <c r="DW48" s="259"/>
      <c r="DX48" s="179">
        <f t="shared" si="2"/>
        <v>0</v>
      </c>
    </row>
    <row r="49" spans="1:128" ht="15">
      <c r="A49" s="428" t="s">
        <v>389</v>
      </c>
      <c r="B49" s="411"/>
      <c r="C49" s="415"/>
      <c r="D49" s="412"/>
      <c r="E49" s="479"/>
      <c r="F49" s="479"/>
      <c r="G49" s="412"/>
      <c r="H49" s="412"/>
      <c r="I49" s="413">
        <f t="shared" si="9"/>
        <v>0</v>
      </c>
      <c r="J49" s="213">
        <f t="shared" si="7"/>
        <v>0</v>
      </c>
      <c r="K49" s="213"/>
      <c r="L49" s="214"/>
      <c r="M49" s="214"/>
      <c r="N49" s="214"/>
      <c r="O49" s="268"/>
      <c r="P49" s="270"/>
      <c r="Q49" s="268"/>
      <c r="R49" s="270"/>
      <c r="S49" s="268"/>
      <c r="T49" s="270"/>
      <c r="U49" s="268"/>
      <c r="V49" s="270"/>
      <c r="W49" s="214"/>
      <c r="X49" s="213"/>
      <c r="Y49" s="213"/>
      <c r="Z49" s="213"/>
      <c r="AA49" s="258"/>
      <c r="AB49" s="258"/>
      <c r="AC49" s="258"/>
      <c r="AD49" s="258"/>
      <c r="AE49" s="258"/>
      <c r="AF49" s="258"/>
      <c r="AG49" s="258"/>
      <c r="AH49" s="258"/>
      <c r="AI49" s="258"/>
      <c r="AJ49" s="213"/>
      <c r="AK49" s="258"/>
      <c r="AL49" s="258"/>
      <c r="AM49" s="258"/>
      <c r="AN49" s="258"/>
      <c r="AO49" s="258"/>
      <c r="AP49" s="258"/>
      <c r="AQ49" s="258"/>
      <c r="AR49" s="258"/>
      <c r="AS49" s="258"/>
      <c r="AT49" s="213"/>
      <c r="AU49" s="258"/>
      <c r="AV49" s="258"/>
      <c r="AW49" s="258"/>
      <c r="AX49" s="258"/>
      <c r="AY49" s="258"/>
      <c r="AZ49" s="258"/>
      <c r="BA49" s="258"/>
      <c r="BB49" s="258"/>
      <c r="BC49" s="258"/>
      <c r="BD49" s="213"/>
      <c r="BE49" s="258"/>
      <c r="BF49" s="258"/>
      <c r="BG49" s="258"/>
      <c r="BH49" s="258"/>
      <c r="BI49" s="258"/>
      <c r="BJ49" s="258"/>
      <c r="BK49" s="258"/>
      <c r="BL49" s="258"/>
      <c r="BM49" s="258"/>
      <c r="BN49" s="213"/>
      <c r="BO49" s="258"/>
      <c r="BP49" s="258"/>
      <c r="BQ49" s="258"/>
      <c r="BR49" s="258"/>
      <c r="BS49" s="258"/>
      <c r="BT49" s="258"/>
      <c r="BU49" s="258"/>
      <c r="BV49" s="278"/>
      <c r="BW49" s="270"/>
      <c r="BX49" s="214"/>
      <c r="BY49" s="213"/>
      <c r="BZ49" s="213"/>
      <c r="CA49" s="213"/>
      <c r="CB49" s="258"/>
      <c r="CC49" s="258"/>
      <c r="CD49" s="258"/>
      <c r="CE49" s="258"/>
      <c r="CF49" s="258"/>
      <c r="CG49" s="258"/>
      <c r="CH49" s="258"/>
      <c r="CI49" s="258"/>
      <c r="CJ49" s="258"/>
      <c r="CK49" s="213"/>
      <c r="CL49" s="258"/>
      <c r="CM49" s="258"/>
      <c r="CN49" s="258"/>
      <c r="CO49" s="258"/>
      <c r="CP49" s="258"/>
      <c r="CQ49" s="258"/>
      <c r="CR49" s="258"/>
      <c r="CS49" s="258"/>
      <c r="CT49" s="258"/>
      <c r="CU49" s="213"/>
      <c r="CV49" s="258"/>
      <c r="CW49" s="258"/>
      <c r="CX49" s="258"/>
      <c r="CY49" s="258"/>
      <c r="CZ49" s="258"/>
      <c r="DA49" s="258"/>
      <c r="DB49" s="258"/>
      <c r="DC49" s="258"/>
      <c r="DD49" s="258"/>
      <c r="DE49" s="213"/>
      <c r="DF49" s="258"/>
      <c r="DG49" s="258"/>
      <c r="DH49" s="258"/>
      <c r="DI49" s="258"/>
      <c r="DJ49" s="258"/>
      <c r="DK49" s="258"/>
      <c r="DL49" s="258"/>
      <c r="DM49" s="258"/>
      <c r="DN49" s="258"/>
      <c r="DO49" s="213"/>
      <c r="DP49" s="258"/>
      <c r="DQ49" s="258"/>
      <c r="DR49" s="258"/>
      <c r="DS49" s="258"/>
      <c r="DT49" s="258"/>
      <c r="DU49" s="258"/>
      <c r="DV49" s="258"/>
      <c r="DW49" s="259"/>
      <c r="DX49" s="179">
        <f t="shared" si="2"/>
        <v>0</v>
      </c>
    </row>
    <row r="50" spans="1:128" ht="15">
      <c r="A50" s="428" t="s">
        <v>390</v>
      </c>
      <c r="B50" s="411"/>
      <c r="C50" s="415"/>
      <c r="D50" s="412"/>
      <c r="E50" s="479"/>
      <c r="F50" s="479"/>
      <c r="G50" s="412"/>
      <c r="H50" s="412"/>
      <c r="I50" s="413">
        <f t="shared" si="9"/>
        <v>0</v>
      </c>
      <c r="J50" s="213">
        <f t="shared" si="7"/>
        <v>0</v>
      </c>
      <c r="K50" s="213"/>
      <c r="L50" s="214"/>
      <c r="M50" s="214"/>
      <c r="N50" s="214"/>
      <c r="O50" s="268"/>
      <c r="P50" s="270"/>
      <c r="Q50" s="268"/>
      <c r="R50" s="270"/>
      <c r="S50" s="268"/>
      <c r="T50" s="270"/>
      <c r="U50" s="268"/>
      <c r="V50" s="270"/>
      <c r="W50" s="214"/>
      <c r="X50" s="213"/>
      <c r="Y50" s="213"/>
      <c r="Z50" s="213"/>
      <c r="AA50" s="258"/>
      <c r="AB50" s="258"/>
      <c r="AC50" s="258"/>
      <c r="AD50" s="258"/>
      <c r="AE50" s="258"/>
      <c r="AF50" s="258"/>
      <c r="AG50" s="258"/>
      <c r="AH50" s="258"/>
      <c r="AI50" s="258"/>
      <c r="AJ50" s="213"/>
      <c r="AK50" s="258"/>
      <c r="AL50" s="258"/>
      <c r="AM50" s="258"/>
      <c r="AN50" s="258"/>
      <c r="AO50" s="258"/>
      <c r="AP50" s="258"/>
      <c r="AQ50" s="258"/>
      <c r="AR50" s="258"/>
      <c r="AS50" s="258"/>
      <c r="AT50" s="213"/>
      <c r="AU50" s="258"/>
      <c r="AV50" s="258"/>
      <c r="AW50" s="258"/>
      <c r="AX50" s="258"/>
      <c r="AY50" s="258"/>
      <c r="AZ50" s="258"/>
      <c r="BA50" s="258"/>
      <c r="BB50" s="258"/>
      <c r="BC50" s="258"/>
      <c r="BD50" s="213"/>
      <c r="BE50" s="258"/>
      <c r="BF50" s="258"/>
      <c r="BG50" s="258"/>
      <c r="BH50" s="258"/>
      <c r="BI50" s="258"/>
      <c r="BJ50" s="258"/>
      <c r="BK50" s="258"/>
      <c r="BL50" s="258"/>
      <c r="BM50" s="258"/>
      <c r="BN50" s="213"/>
      <c r="BO50" s="258"/>
      <c r="BP50" s="258"/>
      <c r="BQ50" s="258"/>
      <c r="BR50" s="258"/>
      <c r="BS50" s="258"/>
      <c r="BT50" s="258"/>
      <c r="BU50" s="258"/>
      <c r="BV50" s="278"/>
      <c r="BW50" s="270"/>
      <c r="BX50" s="214"/>
      <c r="BY50" s="213"/>
      <c r="BZ50" s="213"/>
      <c r="CA50" s="213"/>
      <c r="CB50" s="258"/>
      <c r="CC50" s="258"/>
      <c r="CD50" s="258"/>
      <c r="CE50" s="258"/>
      <c r="CF50" s="258"/>
      <c r="CG50" s="258"/>
      <c r="CH50" s="258"/>
      <c r="CI50" s="258"/>
      <c r="CJ50" s="258"/>
      <c r="CK50" s="213"/>
      <c r="CL50" s="258"/>
      <c r="CM50" s="258"/>
      <c r="CN50" s="258"/>
      <c r="CO50" s="258"/>
      <c r="CP50" s="258"/>
      <c r="CQ50" s="258"/>
      <c r="CR50" s="258"/>
      <c r="CS50" s="258"/>
      <c r="CT50" s="258"/>
      <c r="CU50" s="213"/>
      <c r="CV50" s="258"/>
      <c r="CW50" s="258"/>
      <c r="CX50" s="258"/>
      <c r="CY50" s="258"/>
      <c r="CZ50" s="258"/>
      <c r="DA50" s="258"/>
      <c r="DB50" s="258"/>
      <c r="DC50" s="258"/>
      <c r="DD50" s="258"/>
      <c r="DE50" s="213"/>
      <c r="DF50" s="258"/>
      <c r="DG50" s="258"/>
      <c r="DH50" s="258"/>
      <c r="DI50" s="258"/>
      <c r="DJ50" s="258"/>
      <c r="DK50" s="258"/>
      <c r="DL50" s="258"/>
      <c r="DM50" s="258"/>
      <c r="DN50" s="258"/>
      <c r="DO50" s="213"/>
      <c r="DP50" s="258"/>
      <c r="DQ50" s="258"/>
      <c r="DR50" s="258"/>
      <c r="DS50" s="258"/>
      <c r="DT50" s="258"/>
      <c r="DU50" s="258"/>
      <c r="DV50" s="258"/>
      <c r="DW50" s="259"/>
      <c r="DX50" s="179">
        <f t="shared" si="2"/>
        <v>0</v>
      </c>
    </row>
    <row r="51" spans="1:128" ht="15.75" thickBot="1">
      <c r="A51" s="487" t="s">
        <v>434</v>
      </c>
      <c r="B51" s="488"/>
      <c r="C51" s="480"/>
      <c r="D51" s="421"/>
      <c r="E51" s="489"/>
      <c r="F51" s="489"/>
      <c r="G51" s="421"/>
      <c r="H51" s="421"/>
      <c r="I51" s="422">
        <f t="shared" si="9"/>
        <v>0</v>
      </c>
      <c r="J51" s="218">
        <f t="shared" si="7"/>
        <v>0</v>
      </c>
      <c r="K51" s="218"/>
      <c r="L51" s="219"/>
      <c r="M51" s="219"/>
      <c r="N51" s="219"/>
      <c r="O51" s="308"/>
      <c r="P51" s="305"/>
      <c r="Q51" s="308"/>
      <c r="R51" s="305"/>
      <c r="S51" s="308"/>
      <c r="T51" s="305"/>
      <c r="U51" s="308"/>
      <c r="V51" s="305"/>
      <c r="W51" s="219"/>
      <c r="X51" s="218"/>
      <c r="Y51" s="218"/>
      <c r="Z51" s="218"/>
      <c r="AA51" s="263"/>
      <c r="AB51" s="263"/>
      <c r="AC51" s="263"/>
      <c r="AD51" s="263"/>
      <c r="AE51" s="263"/>
      <c r="AF51" s="263"/>
      <c r="AG51" s="263"/>
      <c r="AH51" s="263"/>
      <c r="AI51" s="263"/>
      <c r="AJ51" s="218"/>
      <c r="AK51" s="263"/>
      <c r="AL51" s="263"/>
      <c r="AM51" s="263"/>
      <c r="AN51" s="263"/>
      <c r="AO51" s="263"/>
      <c r="AP51" s="263"/>
      <c r="AQ51" s="263"/>
      <c r="AR51" s="263"/>
      <c r="AS51" s="263"/>
      <c r="AT51" s="218"/>
      <c r="AU51" s="263"/>
      <c r="AV51" s="263"/>
      <c r="AW51" s="263"/>
      <c r="AX51" s="263"/>
      <c r="AY51" s="263"/>
      <c r="AZ51" s="263"/>
      <c r="BA51" s="263"/>
      <c r="BB51" s="263"/>
      <c r="BC51" s="263"/>
      <c r="BD51" s="218"/>
      <c r="BE51" s="263"/>
      <c r="BF51" s="263"/>
      <c r="BG51" s="263"/>
      <c r="BH51" s="263"/>
      <c r="BI51" s="263"/>
      <c r="BJ51" s="263"/>
      <c r="BK51" s="263"/>
      <c r="BL51" s="263"/>
      <c r="BM51" s="263"/>
      <c r="BN51" s="218"/>
      <c r="BO51" s="263"/>
      <c r="BP51" s="263"/>
      <c r="BQ51" s="263"/>
      <c r="BR51" s="263"/>
      <c r="BS51" s="263"/>
      <c r="BT51" s="263"/>
      <c r="BU51" s="263"/>
      <c r="BV51" s="303"/>
      <c r="BW51" s="305"/>
      <c r="BX51" s="219"/>
      <c r="BY51" s="218"/>
      <c r="BZ51" s="218"/>
      <c r="CA51" s="218"/>
      <c r="CB51" s="263"/>
      <c r="CC51" s="263"/>
      <c r="CD51" s="263"/>
      <c r="CE51" s="263"/>
      <c r="CF51" s="263"/>
      <c r="CG51" s="263"/>
      <c r="CH51" s="263"/>
      <c r="CI51" s="263"/>
      <c r="CJ51" s="263"/>
      <c r="CK51" s="218"/>
      <c r="CL51" s="263"/>
      <c r="CM51" s="263"/>
      <c r="CN51" s="263"/>
      <c r="CO51" s="263"/>
      <c r="CP51" s="263"/>
      <c r="CQ51" s="263"/>
      <c r="CR51" s="263"/>
      <c r="CS51" s="263"/>
      <c r="CT51" s="263"/>
      <c r="CU51" s="218"/>
      <c r="CV51" s="263"/>
      <c r="CW51" s="263"/>
      <c r="CX51" s="263"/>
      <c r="CY51" s="263"/>
      <c r="CZ51" s="263"/>
      <c r="DA51" s="263"/>
      <c r="DB51" s="263"/>
      <c r="DC51" s="263"/>
      <c r="DD51" s="263"/>
      <c r="DE51" s="218"/>
      <c r="DF51" s="263"/>
      <c r="DG51" s="263"/>
      <c r="DH51" s="263"/>
      <c r="DI51" s="263"/>
      <c r="DJ51" s="263"/>
      <c r="DK51" s="263"/>
      <c r="DL51" s="263"/>
      <c r="DM51" s="263"/>
      <c r="DN51" s="263"/>
      <c r="DO51" s="218"/>
      <c r="DP51" s="263"/>
      <c r="DQ51" s="263"/>
      <c r="DR51" s="263"/>
      <c r="DS51" s="263"/>
      <c r="DT51" s="263"/>
      <c r="DU51" s="263"/>
      <c r="DV51" s="263"/>
      <c r="DW51" s="264"/>
      <c r="DX51" s="179">
        <f t="shared" si="2"/>
        <v>0</v>
      </c>
    </row>
    <row r="52" spans="1:128" ht="13.5" thickBot="1">
      <c r="A52" s="490"/>
      <c r="B52" s="491" t="s">
        <v>421</v>
      </c>
      <c r="C52" s="229"/>
      <c r="D52" s="229"/>
      <c r="E52" s="229"/>
      <c r="F52" s="229"/>
      <c r="G52" s="247">
        <f t="shared" ref="G52:BT52" si="10">SUM(G29:G45)</f>
        <v>0</v>
      </c>
      <c r="H52" s="249">
        <f>SUM(H29:H45)</f>
        <v>0</v>
      </c>
      <c r="I52" s="247">
        <f t="shared" si="10"/>
        <v>0</v>
      </c>
      <c r="J52" s="247">
        <f t="shared" si="10"/>
        <v>0</v>
      </c>
      <c r="K52" s="247">
        <f t="shared" si="10"/>
        <v>0</v>
      </c>
      <c r="L52" s="247">
        <f t="shared" si="10"/>
        <v>0</v>
      </c>
      <c r="M52" s="247">
        <f t="shared" si="10"/>
        <v>0</v>
      </c>
      <c r="N52" s="247">
        <f t="shared" si="10"/>
        <v>0</v>
      </c>
      <c r="O52" s="297">
        <f t="shared" si="10"/>
        <v>0</v>
      </c>
      <c r="P52" s="362">
        <f t="shared" si="10"/>
        <v>0</v>
      </c>
      <c r="Q52" s="363">
        <f t="shared" si="10"/>
        <v>0</v>
      </c>
      <c r="R52" s="357">
        <f t="shared" si="10"/>
        <v>0</v>
      </c>
      <c r="S52" s="297">
        <f t="shared" si="10"/>
        <v>0</v>
      </c>
      <c r="T52" s="362">
        <f t="shared" si="10"/>
        <v>0</v>
      </c>
      <c r="U52" s="363">
        <f t="shared" si="10"/>
        <v>0</v>
      </c>
      <c r="V52" s="357">
        <f t="shared" si="10"/>
        <v>0</v>
      </c>
      <c r="W52" s="247">
        <f t="shared" si="10"/>
        <v>0</v>
      </c>
      <c r="X52" s="247">
        <f t="shared" si="10"/>
        <v>0</v>
      </c>
      <c r="Y52" s="247">
        <f t="shared" si="10"/>
        <v>0</v>
      </c>
      <c r="Z52" s="247">
        <f t="shared" si="10"/>
        <v>0</v>
      </c>
      <c r="AA52" s="247">
        <f t="shared" si="10"/>
        <v>0</v>
      </c>
      <c r="AB52" s="247">
        <f t="shared" si="10"/>
        <v>0</v>
      </c>
      <c r="AC52" s="247">
        <f t="shared" si="10"/>
        <v>0</v>
      </c>
      <c r="AD52" s="247">
        <f t="shared" si="10"/>
        <v>0</v>
      </c>
      <c r="AE52" s="247">
        <f t="shared" si="10"/>
        <v>0</v>
      </c>
      <c r="AF52" s="247">
        <f t="shared" si="10"/>
        <v>0</v>
      </c>
      <c r="AG52" s="247">
        <f t="shared" si="10"/>
        <v>0</v>
      </c>
      <c r="AH52" s="247">
        <f t="shared" si="10"/>
        <v>0</v>
      </c>
      <c r="AI52" s="247">
        <f t="shared" si="10"/>
        <v>0</v>
      </c>
      <c r="AJ52" s="247">
        <f t="shared" si="10"/>
        <v>0</v>
      </c>
      <c r="AK52" s="247">
        <f t="shared" si="10"/>
        <v>0</v>
      </c>
      <c r="AL52" s="247">
        <f t="shared" si="10"/>
        <v>0</v>
      </c>
      <c r="AM52" s="247">
        <f t="shared" si="10"/>
        <v>0</v>
      </c>
      <c r="AN52" s="247">
        <f t="shared" si="10"/>
        <v>0</v>
      </c>
      <c r="AO52" s="247">
        <f t="shared" si="10"/>
        <v>0</v>
      </c>
      <c r="AP52" s="247">
        <f t="shared" si="10"/>
        <v>0</v>
      </c>
      <c r="AQ52" s="247">
        <f t="shared" si="10"/>
        <v>0</v>
      </c>
      <c r="AR52" s="247">
        <f t="shared" si="10"/>
        <v>0</v>
      </c>
      <c r="AS52" s="247">
        <f t="shared" si="10"/>
        <v>0</v>
      </c>
      <c r="AT52" s="247">
        <f t="shared" si="10"/>
        <v>0</v>
      </c>
      <c r="AU52" s="247">
        <f t="shared" si="10"/>
        <v>0</v>
      </c>
      <c r="AV52" s="247">
        <f t="shared" si="10"/>
        <v>0</v>
      </c>
      <c r="AW52" s="247">
        <f t="shared" si="10"/>
        <v>0</v>
      </c>
      <c r="AX52" s="247">
        <f t="shared" si="10"/>
        <v>0</v>
      </c>
      <c r="AY52" s="247">
        <f t="shared" si="10"/>
        <v>0</v>
      </c>
      <c r="AZ52" s="247">
        <f t="shared" si="10"/>
        <v>0</v>
      </c>
      <c r="BA52" s="247">
        <f t="shared" si="10"/>
        <v>0</v>
      </c>
      <c r="BB52" s="247">
        <f t="shared" si="10"/>
        <v>0</v>
      </c>
      <c r="BC52" s="247">
        <f t="shared" si="10"/>
        <v>0</v>
      </c>
      <c r="BD52" s="247">
        <f t="shared" si="10"/>
        <v>0</v>
      </c>
      <c r="BE52" s="247">
        <f t="shared" si="10"/>
        <v>0</v>
      </c>
      <c r="BF52" s="247">
        <f t="shared" si="10"/>
        <v>0</v>
      </c>
      <c r="BG52" s="247">
        <f t="shared" si="10"/>
        <v>0</v>
      </c>
      <c r="BH52" s="247">
        <f t="shared" si="10"/>
        <v>0</v>
      </c>
      <c r="BI52" s="247">
        <f t="shared" si="10"/>
        <v>0</v>
      </c>
      <c r="BJ52" s="247">
        <f t="shared" si="10"/>
        <v>0</v>
      </c>
      <c r="BK52" s="247">
        <f t="shared" si="10"/>
        <v>0</v>
      </c>
      <c r="BL52" s="247">
        <f t="shared" si="10"/>
        <v>0</v>
      </c>
      <c r="BM52" s="247">
        <f t="shared" si="10"/>
        <v>0</v>
      </c>
      <c r="BN52" s="247">
        <f t="shared" si="10"/>
        <v>0</v>
      </c>
      <c r="BO52" s="247">
        <f t="shared" si="10"/>
        <v>0</v>
      </c>
      <c r="BP52" s="247">
        <f t="shared" si="10"/>
        <v>0</v>
      </c>
      <c r="BQ52" s="247">
        <f t="shared" si="10"/>
        <v>0</v>
      </c>
      <c r="BR52" s="247">
        <f t="shared" si="10"/>
        <v>0</v>
      </c>
      <c r="BS52" s="247">
        <f t="shared" si="10"/>
        <v>0</v>
      </c>
      <c r="BT52" s="247">
        <f t="shared" si="10"/>
        <v>0</v>
      </c>
      <c r="BU52" s="247">
        <f t="shared" ref="BU52:DW52" si="11">SUM(BU29:BU45)</f>
        <v>0</v>
      </c>
      <c r="BV52" s="297">
        <f t="shared" si="11"/>
        <v>0</v>
      </c>
      <c r="BW52" s="362">
        <f t="shared" si="11"/>
        <v>0</v>
      </c>
      <c r="BX52" s="247">
        <f t="shared" si="11"/>
        <v>0</v>
      </c>
      <c r="BY52" s="247">
        <f t="shared" si="11"/>
        <v>0</v>
      </c>
      <c r="BZ52" s="247">
        <f t="shared" si="11"/>
        <v>0</v>
      </c>
      <c r="CA52" s="247">
        <f t="shared" si="11"/>
        <v>0</v>
      </c>
      <c r="CB52" s="247">
        <f t="shared" si="11"/>
        <v>0</v>
      </c>
      <c r="CC52" s="247">
        <f t="shared" si="11"/>
        <v>0</v>
      </c>
      <c r="CD52" s="247">
        <f t="shared" si="11"/>
        <v>0</v>
      </c>
      <c r="CE52" s="247">
        <f t="shared" si="11"/>
        <v>0</v>
      </c>
      <c r="CF52" s="247">
        <f t="shared" si="11"/>
        <v>0</v>
      </c>
      <c r="CG52" s="247">
        <f t="shared" si="11"/>
        <v>0</v>
      </c>
      <c r="CH52" s="247">
        <f t="shared" si="11"/>
        <v>0</v>
      </c>
      <c r="CI52" s="247">
        <f t="shared" si="11"/>
        <v>0</v>
      </c>
      <c r="CJ52" s="247">
        <f t="shared" si="11"/>
        <v>0</v>
      </c>
      <c r="CK52" s="247">
        <f t="shared" si="11"/>
        <v>0</v>
      </c>
      <c r="CL52" s="247">
        <f t="shared" si="11"/>
        <v>0</v>
      </c>
      <c r="CM52" s="247">
        <f t="shared" si="11"/>
        <v>0</v>
      </c>
      <c r="CN52" s="247">
        <f t="shared" si="11"/>
        <v>0</v>
      </c>
      <c r="CO52" s="247">
        <f t="shared" si="11"/>
        <v>0</v>
      </c>
      <c r="CP52" s="247">
        <f t="shared" si="11"/>
        <v>0</v>
      </c>
      <c r="CQ52" s="247">
        <f t="shared" si="11"/>
        <v>0</v>
      </c>
      <c r="CR52" s="247">
        <f t="shared" si="11"/>
        <v>0</v>
      </c>
      <c r="CS52" s="247">
        <f t="shared" si="11"/>
        <v>0</v>
      </c>
      <c r="CT52" s="247">
        <f t="shared" si="11"/>
        <v>0</v>
      </c>
      <c r="CU52" s="247">
        <f t="shared" si="11"/>
        <v>0</v>
      </c>
      <c r="CV52" s="247">
        <f t="shared" si="11"/>
        <v>0</v>
      </c>
      <c r="CW52" s="247">
        <f t="shared" si="11"/>
        <v>0</v>
      </c>
      <c r="CX52" s="247">
        <f t="shared" si="11"/>
        <v>0</v>
      </c>
      <c r="CY52" s="247">
        <f t="shared" si="11"/>
        <v>0</v>
      </c>
      <c r="CZ52" s="247">
        <f t="shared" si="11"/>
        <v>0</v>
      </c>
      <c r="DA52" s="247">
        <f t="shared" si="11"/>
        <v>0</v>
      </c>
      <c r="DB52" s="247">
        <f t="shared" si="11"/>
        <v>0</v>
      </c>
      <c r="DC52" s="247">
        <f t="shared" si="11"/>
        <v>0</v>
      </c>
      <c r="DD52" s="247">
        <f t="shared" si="11"/>
        <v>0</v>
      </c>
      <c r="DE52" s="247">
        <f t="shared" si="11"/>
        <v>0</v>
      </c>
      <c r="DF52" s="247">
        <f t="shared" si="11"/>
        <v>0</v>
      </c>
      <c r="DG52" s="247">
        <f t="shared" si="11"/>
        <v>0</v>
      </c>
      <c r="DH52" s="247">
        <f t="shared" si="11"/>
        <v>0</v>
      </c>
      <c r="DI52" s="247">
        <f t="shared" si="11"/>
        <v>0</v>
      </c>
      <c r="DJ52" s="247">
        <f t="shared" si="11"/>
        <v>0</v>
      </c>
      <c r="DK52" s="247">
        <f t="shared" si="11"/>
        <v>0</v>
      </c>
      <c r="DL52" s="247">
        <f t="shared" si="11"/>
        <v>0</v>
      </c>
      <c r="DM52" s="247">
        <f t="shared" si="11"/>
        <v>0</v>
      </c>
      <c r="DN52" s="247">
        <f t="shared" si="11"/>
        <v>0</v>
      </c>
      <c r="DO52" s="247">
        <f t="shared" si="11"/>
        <v>0</v>
      </c>
      <c r="DP52" s="247">
        <f t="shared" si="11"/>
        <v>0</v>
      </c>
      <c r="DQ52" s="247">
        <f t="shared" si="11"/>
        <v>0</v>
      </c>
      <c r="DR52" s="247">
        <f t="shared" si="11"/>
        <v>0</v>
      </c>
      <c r="DS52" s="247">
        <f t="shared" si="11"/>
        <v>0</v>
      </c>
      <c r="DT52" s="247">
        <f t="shared" si="11"/>
        <v>0</v>
      </c>
      <c r="DU52" s="247">
        <f t="shared" si="11"/>
        <v>0</v>
      </c>
      <c r="DV52" s="247">
        <f t="shared" si="11"/>
        <v>0</v>
      </c>
      <c r="DW52" s="363">
        <f t="shared" si="11"/>
        <v>0</v>
      </c>
      <c r="DX52" s="179">
        <f t="shared" si="2"/>
        <v>0</v>
      </c>
    </row>
    <row r="53" spans="1:128" s="207" customFormat="1" ht="13.5" thickBot="1">
      <c r="A53" s="641" t="s">
        <v>347</v>
      </c>
      <c r="B53" s="642"/>
      <c r="C53" s="642"/>
      <c r="D53" s="642"/>
      <c r="E53" s="642"/>
      <c r="F53" s="642"/>
      <c r="G53" s="642"/>
      <c r="H53" s="642"/>
      <c r="I53" s="642"/>
      <c r="J53" s="642"/>
      <c r="K53" s="642"/>
      <c r="L53" s="642"/>
      <c r="M53" s="642"/>
      <c r="N53" s="642"/>
      <c r="O53" s="642"/>
      <c r="P53" s="642"/>
      <c r="Q53" s="642"/>
      <c r="R53" s="642"/>
      <c r="S53" s="642"/>
      <c r="T53" s="642"/>
      <c r="U53" s="642"/>
      <c r="V53" s="642"/>
      <c r="W53" s="642"/>
      <c r="X53" s="642"/>
      <c r="Y53" s="642"/>
      <c r="Z53" s="642"/>
      <c r="AA53" s="642"/>
      <c r="AB53" s="642"/>
      <c r="AC53" s="642"/>
      <c r="AD53" s="642"/>
      <c r="AE53" s="642"/>
      <c r="AF53" s="642"/>
      <c r="AG53" s="642"/>
      <c r="AH53" s="642"/>
      <c r="AI53" s="642"/>
      <c r="AJ53" s="642"/>
      <c r="AK53" s="642"/>
      <c r="AL53" s="642"/>
      <c r="AM53" s="642"/>
      <c r="AN53" s="642"/>
      <c r="AO53" s="642"/>
      <c r="AP53" s="642"/>
      <c r="AQ53" s="642"/>
      <c r="AR53" s="642"/>
      <c r="AS53" s="642"/>
      <c r="AT53" s="642"/>
      <c r="AU53" s="642"/>
      <c r="AV53" s="642"/>
      <c r="AW53" s="642"/>
      <c r="AX53" s="642"/>
      <c r="AY53" s="642"/>
      <c r="AZ53" s="642"/>
      <c r="BA53" s="642"/>
      <c r="BB53" s="642"/>
      <c r="BC53" s="642"/>
      <c r="BD53" s="642"/>
      <c r="BE53" s="642"/>
      <c r="BF53" s="642"/>
      <c r="BG53" s="642"/>
      <c r="BH53" s="642"/>
      <c r="BI53" s="642"/>
      <c r="BJ53" s="642"/>
      <c r="BK53" s="642"/>
      <c r="BL53" s="642"/>
      <c r="BM53" s="642"/>
      <c r="BN53" s="642"/>
      <c r="BO53" s="642"/>
      <c r="BP53" s="642"/>
      <c r="BQ53" s="642"/>
      <c r="BR53" s="642"/>
      <c r="BS53" s="642"/>
      <c r="BT53" s="642"/>
      <c r="BU53" s="642"/>
      <c r="BV53" s="642"/>
      <c r="BW53" s="642"/>
      <c r="BX53" s="642"/>
      <c r="BY53" s="642"/>
      <c r="BZ53" s="642"/>
      <c r="CA53" s="642"/>
      <c r="CB53" s="642"/>
      <c r="CC53" s="642"/>
      <c r="CD53" s="642"/>
      <c r="CE53" s="642"/>
      <c r="CF53" s="642"/>
      <c r="CG53" s="642"/>
      <c r="CH53" s="642"/>
      <c r="CI53" s="642"/>
      <c r="CJ53" s="642"/>
      <c r="CK53" s="642"/>
      <c r="CL53" s="642"/>
      <c r="CM53" s="642"/>
      <c r="CN53" s="642"/>
      <c r="CO53" s="642"/>
      <c r="CP53" s="642"/>
      <c r="CQ53" s="642"/>
      <c r="CR53" s="642"/>
      <c r="CS53" s="642"/>
      <c r="CT53" s="642"/>
      <c r="CU53" s="642"/>
      <c r="CV53" s="642"/>
      <c r="CW53" s="642"/>
      <c r="CX53" s="642"/>
      <c r="CY53" s="642"/>
      <c r="CZ53" s="642"/>
      <c r="DA53" s="642"/>
      <c r="DB53" s="642"/>
      <c r="DC53" s="642"/>
      <c r="DD53" s="642"/>
      <c r="DE53" s="642"/>
      <c r="DF53" s="642"/>
      <c r="DG53" s="642"/>
      <c r="DH53" s="642"/>
      <c r="DI53" s="642"/>
      <c r="DJ53" s="642"/>
      <c r="DK53" s="642"/>
      <c r="DL53" s="642"/>
      <c r="DM53" s="642"/>
      <c r="DN53" s="642"/>
      <c r="DO53" s="642"/>
      <c r="DP53" s="642"/>
      <c r="DQ53" s="642"/>
      <c r="DR53" s="642"/>
      <c r="DS53" s="642"/>
      <c r="DT53" s="642"/>
      <c r="DU53" s="642"/>
      <c r="DV53" s="642"/>
      <c r="DW53" s="643"/>
      <c r="DX53" s="179">
        <f t="shared" si="2"/>
        <v>0</v>
      </c>
    </row>
    <row r="54" spans="1:128" s="181" customFormat="1" ht="15" customHeight="1">
      <c r="A54" s="424" t="s">
        <v>435</v>
      </c>
      <c r="B54" s="435"/>
      <c r="C54" s="425"/>
      <c r="D54" s="425"/>
      <c r="E54" s="427"/>
      <c r="F54" s="427"/>
      <c r="G54" s="427"/>
      <c r="H54" s="426"/>
      <c r="I54" s="436"/>
      <c r="J54" s="436"/>
      <c r="K54" s="436"/>
      <c r="L54" s="437"/>
      <c r="M54" s="437"/>
      <c r="N54" s="437"/>
      <c r="O54" s="438"/>
      <c r="P54" s="309"/>
      <c r="Q54" s="310"/>
      <c r="R54" s="321"/>
      <c r="S54" s="322"/>
      <c r="T54" s="309"/>
      <c r="U54" s="310"/>
      <c r="V54" s="321"/>
      <c r="W54" s="323"/>
      <c r="X54" s="323"/>
      <c r="Y54" s="323"/>
      <c r="Z54" s="323"/>
      <c r="AA54" s="323"/>
      <c r="AB54" s="323"/>
      <c r="AC54" s="323"/>
      <c r="AD54" s="323"/>
      <c r="AE54" s="323"/>
      <c r="AF54" s="323"/>
      <c r="AG54" s="323"/>
      <c r="AH54" s="323"/>
      <c r="AI54" s="323"/>
      <c r="AJ54" s="323"/>
      <c r="AK54" s="323"/>
      <c r="AL54" s="323"/>
      <c r="AM54" s="323"/>
      <c r="AN54" s="323"/>
      <c r="AO54" s="323"/>
      <c r="AP54" s="323"/>
      <c r="AQ54" s="323"/>
      <c r="AR54" s="323"/>
      <c r="AS54" s="323"/>
      <c r="AT54" s="323"/>
      <c r="AU54" s="323"/>
      <c r="AV54" s="323"/>
      <c r="AW54" s="323"/>
      <c r="AX54" s="323"/>
      <c r="AY54" s="323"/>
      <c r="AZ54" s="323"/>
      <c r="BA54" s="323"/>
      <c r="BB54" s="323"/>
      <c r="BC54" s="323"/>
      <c r="BD54" s="323"/>
      <c r="BE54" s="323"/>
      <c r="BF54" s="323"/>
      <c r="BG54" s="323"/>
      <c r="BH54" s="323"/>
      <c r="BI54" s="323"/>
      <c r="BJ54" s="323"/>
      <c r="BK54" s="323"/>
      <c r="BL54" s="323"/>
      <c r="BM54" s="323"/>
      <c r="BN54" s="323"/>
      <c r="BO54" s="323"/>
      <c r="BP54" s="323"/>
      <c r="BQ54" s="323"/>
      <c r="BR54" s="323"/>
      <c r="BS54" s="323"/>
      <c r="BT54" s="323"/>
      <c r="BU54" s="323"/>
      <c r="BV54" s="322"/>
      <c r="BW54" s="309"/>
      <c r="BX54" s="206"/>
      <c r="BY54" s="206"/>
      <c r="BZ54" s="206"/>
      <c r="CA54" s="206"/>
      <c r="CB54" s="206"/>
      <c r="CC54" s="206"/>
      <c r="CD54" s="206"/>
      <c r="CE54" s="206"/>
      <c r="CF54" s="206"/>
      <c r="CG54" s="206"/>
      <c r="CH54" s="206"/>
      <c r="CI54" s="206"/>
      <c r="CJ54" s="206"/>
      <c r="CK54" s="206"/>
      <c r="CL54" s="206"/>
      <c r="CM54" s="206"/>
      <c r="CN54" s="206"/>
      <c r="CO54" s="206"/>
      <c r="CP54" s="206"/>
      <c r="CQ54" s="206"/>
      <c r="CR54" s="206"/>
      <c r="CS54" s="206"/>
      <c r="CT54" s="206"/>
      <c r="CU54" s="206"/>
      <c r="CV54" s="206"/>
      <c r="CW54" s="206"/>
      <c r="CX54" s="206"/>
      <c r="CY54" s="206"/>
      <c r="CZ54" s="206"/>
      <c r="DA54" s="206"/>
      <c r="DB54" s="206"/>
      <c r="DC54" s="206"/>
      <c r="DD54" s="206"/>
      <c r="DE54" s="206"/>
      <c r="DF54" s="206"/>
      <c r="DG54" s="206"/>
      <c r="DH54" s="206"/>
      <c r="DI54" s="206"/>
      <c r="DJ54" s="206"/>
      <c r="DK54" s="206"/>
      <c r="DL54" s="206"/>
      <c r="DM54" s="206"/>
      <c r="DN54" s="206"/>
      <c r="DO54" s="206"/>
      <c r="DP54" s="206"/>
      <c r="DQ54" s="206"/>
      <c r="DR54" s="206"/>
      <c r="DS54" s="206"/>
      <c r="DT54" s="206"/>
      <c r="DU54" s="206"/>
      <c r="DV54" s="206"/>
      <c r="DW54" s="310"/>
      <c r="DX54" s="179">
        <f t="shared" si="2"/>
        <v>0</v>
      </c>
    </row>
    <row r="55" spans="1:128" s="181" customFormat="1" ht="15" customHeight="1">
      <c r="A55" s="439" t="s">
        <v>436</v>
      </c>
      <c r="B55" s="414"/>
      <c r="C55" s="417"/>
      <c r="D55" s="417"/>
      <c r="E55" s="419"/>
      <c r="F55" s="419"/>
      <c r="G55" s="419"/>
      <c r="H55" s="418"/>
      <c r="I55" s="420"/>
      <c r="J55" s="420"/>
      <c r="K55" s="420"/>
      <c r="L55" s="440"/>
      <c r="M55" s="440"/>
      <c r="N55" s="440"/>
      <c r="O55" s="441"/>
      <c r="P55" s="324"/>
      <c r="Q55" s="325"/>
      <c r="R55" s="326"/>
      <c r="S55" s="327"/>
      <c r="T55" s="324"/>
      <c r="U55" s="325"/>
      <c r="V55" s="326"/>
      <c r="W55" s="328"/>
      <c r="X55" s="328"/>
      <c r="Y55" s="328"/>
      <c r="Z55" s="328"/>
      <c r="AA55" s="328"/>
      <c r="AB55" s="328"/>
      <c r="AC55" s="328"/>
      <c r="AD55" s="328"/>
      <c r="AE55" s="328"/>
      <c r="AF55" s="328"/>
      <c r="AG55" s="328"/>
      <c r="AH55" s="328"/>
      <c r="AI55" s="328"/>
      <c r="AJ55" s="328"/>
      <c r="AK55" s="328"/>
      <c r="AL55" s="328"/>
      <c r="AM55" s="328"/>
      <c r="AN55" s="328"/>
      <c r="AO55" s="328"/>
      <c r="AP55" s="328"/>
      <c r="AQ55" s="328"/>
      <c r="AR55" s="328"/>
      <c r="AS55" s="328"/>
      <c r="AT55" s="328"/>
      <c r="AU55" s="328"/>
      <c r="AV55" s="328"/>
      <c r="AW55" s="328"/>
      <c r="AX55" s="328"/>
      <c r="AY55" s="328"/>
      <c r="AZ55" s="328"/>
      <c r="BA55" s="328"/>
      <c r="BB55" s="328"/>
      <c r="BC55" s="328"/>
      <c r="BD55" s="328"/>
      <c r="BE55" s="328"/>
      <c r="BF55" s="328"/>
      <c r="BG55" s="328"/>
      <c r="BH55" s="328"/>
      <c r="BI55" s="328"/>
      <c r="BJ55" s="328"/>
      <c r="BK55" s="328"/>
      <c r="BL55" s="328"/>
      <c r="BM55" s="328"/>
      <c r="BN55" s="328"/>
      <c r="BO55" s="328"/>
      <c r="BP55" s="328"/>
      <c r="BQ55" s="328"/>
      <c r="BR55" s="328"/>
      <c r="BS55" s="328"/>
      <c r="BT55" s="328"/>
      <c r="BU55" s="328"/>
      <c r="BV55" s="327"/>
      <c r="BW55" s="324"/>
      <c r="BX55" s="328"/>
      <c r="BY55" s="328"/>
      <c r="BZ55" s="328"/>
      <c r="CA55" s="328"/>
      <c r="CB55" s="328"/>
      <c r="CC55" s="328"/>
      <c r="CD55" s="328"/>
      <c r="CE55" s="328"/>
      <c r="CF55" s="328"/>
      <c r="CG55" s="328"/>
      <c r="CH55" s="328"/>
      <c r="CI55" s="328"/>
      <c r="CJ55" s="328"/>
      <c r="CK55" s="328"/>
      <c r="CL55" s="328"/>
      <c r="CM55" s="328"/>
      <c r="CN55" s="328"/>
      <c r="CO55" s="328"/>
      <c r="CP55" s="328"/>
      <c r="CQ55" s="328"/>
      <c r="CR55" s="328"/>
      <c r="CS55" s="328"/>
      <c r="CT55" s="328"/>
      <c r="CU55" s="328"/>
      <c r="CV55" s="328"/>
      <c r="CW55" s="328"/>
      <c r="CX55" s="328"/>
      <c r="CY55" s="328"/>
      <c r="CZ55" s="328"/>
      <c r="DA55" s="328"/>
      <c r="DB55" s="328"/>
      <c r="DC55" s="328"/>
      <c r="DD55" s="328"/>
      <c r="DE55" s="328"/>
      <c r="DF55" s="328"/>
      <c r="DG55" s="328"/>
      <c r="DH55" s="328"/>
      <c r="DI55" s="328"/>
      <c r="DJ55" s="328"/>
      <c r="DK55" s="328"/>
      <c r="DL55" s="328"/>
      <c r="DM55" s="328"/>
      <c r="DN55" s="328"/>
      <c r="DO55" s="328"/>
      <c r="DP55" s="328"/>
      <c r="DQ55" s="328"/>
      <c r="DR55" s="328"/>
      <c r="DS55" s="328"/>
      <c r="DT55" s="328"/>
      <c r="DU55" s="328"/>
      <c r="DV55" s="328"/>
      <c r="DW55" s="325"/>
      <c r="DX55" s="179">
        <f t="shared" si="2"/>
        <v>0</v>
      </c>
    </row>
    <row r="56" spans="1:128" s="181" customFormat="1" ht="15" customHeight="1" thickBot="1">
      <c r="A56" s="429" t="s">
        <v>437</v>
      </c>
      <c r="B56" s="430"/>
      <c r="C56" s="431"/>
      <c r="D56" s="431"/>
      <c r="E56" s="433"/>
      <c r="F56" s="433"/>
      <c r="G56" s="433"/>
      <c r="H56" s="432"/>
      <c r="I56" s="434"/>
      <c r="J56" s="434"/>
      <c r="K56" s="434"/>
      <c r="L56" s="442"/>
      <c r="M56" s="442"/>
      <c r="N56" s="442"/>
      <c r="O56" s="443"/>
      <c r="P56" s="324"/>
      <c r="Q56" s="325"/>
      <c r="R56" s="326"/>
      <c r="S56" s="327"/>
      <c r="T56" s="324"/>
      <c r="U56" s="325"/>
      <c r="V56" s="326"/>
      <c r="W56" s="328"/>
      <c r="X56" s="328"/>
      <c r="Y56" s="328"/>
      <c r="Z56" s="328"/>
      <c r="AA56" s="328"/>
      <c r="AB56" s="328"/>
      <c r="AC56" s="328"/>
      <c r="AD56" s="328"/>
      <c r="AE56" s="328"/>
      <c r="AF56" s="328"/>
      <c r="AG56" s="328"/>
      <c r="AH56" s="328"/>
      <c r="AI56" s="328"/>
      <c r="AJ56" s="328"/>
      <c r="AK56" s="328"/>
      <c r="AL56" s="328"/>
      <c r="AM56" s="328"/>
      <c r="AN56" s="328"/>
      <c r="AO56" s="328"/>
      <c r="AP56" s="328"/>
      <c r="AQ56" s="328"/>
      <c r="AR56" s="328"/>
      <c r="AS56" s="328"/>
      <c r="AT56" s="328"/>
      <c r="AU56" s="328"/>
      <c r="AV56" s="328"/>
      <c r="AW56" s="328"/>
      <c r="AX56" s="328"/>
      <c r="AY56" s="328"/>
      <c r="AZ56" s="328"/>
      <c r="BA56" s="328"/>
      <c r="BB56" s="328"/>
      <c r="BC56" s="328"/>
      <c r="BD56" s="328"/>
      <c r="BE56" s="328"/>
      <c r="BF56" s="328"/>
      <c r="BG56" s="328"/>
      <c r="BH56" s="328"/>
      <c r="BI56" s="328"/>
      <c r="BJ56" s="328"/>
      <c r="BK56" s="328"/>
      <c r="BL56" s="328"/>
      <c r="BM56" s="328"/>
      <c r="BN56" s="328"/>
      <c r="BO56" s="328"/>
      <c r="BP56" s="328"/>
      <c r="BQ56" s="328"/>
      <c r="BR56" s="328"/>
      <c r="BS56" s="328"/>
      <c r="BT56" s="328"/>
      <c r="BU56" s="328"/>
      <c r="BV56" s="327"/>
      <c r="BW56" s="324"/>
      <c r="BX56" s="328"/>
      <c r="BY56" s="328"/>
      <c r="BZ56" s="328"/>
      <c r="CA56" s="328"/>
      <c r="CB56" s="328"/>
      <c r="CC56" s="328"/>
      <c r="CD56" s="328"/>
      <c r="CE56" s="328"/>
      <c r="CF56" s="328"/>
      <c r="CG56" s="328"/>
      <c r="CH56" s="328"/>
      <c r="CI56" s="328"/>
      <c r="CJ56" s="328"/>
      <c r="CK56" s="328"/>
      <c r="CL56" s="328"/>
      <c r="CM56" s="328"/>
      <c r="CN56" s="328"/>
      <c r="CO56" s="328"/>
      <c r="CP56" s="328"/>
      <c r="CQ56" s="328"/>
      <c r="CR56" s="328"/>
      <c r="CS56" s="328"/>
      <c r="CT56" s="328"/>
      <c r="CU56" s="328"/>
      <c r="CV56" s="328"/>
      <c r="CW56" s="328"/>
      <c r="CX56" s="328"/>
      <c r="CY56" s="328"/>
      <c r="CZ56" s="328"/>
      <c r="DA56" s="328"/>
      <c r="DB56" s="328"/>
      <c r="DC56" s="328"/>
      <c r="DD56" s="328"/>
      <c r="DE56" s="328"/>
      <c r="DF56" s="328"/>
      <c r="DG56" s="328"/>
      <c r="DH56" s="328"/>
      <c r="DI56" s="328"/>
      <c r="DJ56" s="328"/>
      <c r="DK56" s="328"/>
      <c r="DL56" s="328"/>
      <c r="DM56" s="328"/>
      <c r="DN56" s="328"/>
      <c r="DO56" s="328"/>
      <c r="DP56" s="328"/>
      <c r="DQ56" s="328"/>
      <c r="DR56" s="328"/>
      <c r="DS56" s="328"/>
      <c r="DT56" s="328"/>
      <c r="DU56" s="328"/>
      <c r="DV56" s="328"/>
      <c r="DW56" s="325"/>
      <c r="DX56" s="179">
        <f t="shared" si="2"/>
        <v>0</v>
      </c>
    </row>
    <row r="57" spans="1:128" s="207" customFormat="1" ht="13.5" thickBot="1">
      <c r="A57" s="212"/>
      <c r="B57" s="230" t="s">
        <v>349</v>
      </c>
      <c r="C57" s="210"/>
      <c r="D57" s="231"/>
      <c r="E57" s="229"/>
      <c r="F57" s="229"/>
      <c r="G57" s="231">
        <f t="shared" ref="G57:AM57" si="12">SUM(G54:G56)</f>
        <v>0</v>
      </c>
      <c r="H57" s="232"/>
      <c r="I57" s="231"/>
      <c r="J57" s="231"/>
      <c r="K57" s="231"/>
      <c r="L57" s="231"/>
      <c r="M57" s="231"/>
      <c r="N57" s="231"/>
      <c r="O57" s="233"/>
      <c r="P57" s="365">
        <f t="shared" si="12"/>
        <v>0</v>
      </c>
      <c r="Q57" s="366">
        <f t="shared" si="12"/>
        <v>0</v>
      </c>
      <c r="R57" s="364">
        <f t="shared" si="12"/>
        <v>0</v>
      </c>
      <c r="S57" s="233">
        <f t="shared" si="12"/>
        <v>0</v>
      </c>
      <c r="T57" s="365">
        <f t="shared" si="12"/>
        <v>0</v>
      </c>
      <c r="U57" s="366">
        <f t="shared" si="12"/>
        <v>0</v>
      </c>
      <c r="V57" s="364">
        <f t="shared" si="12"/>
        <v>0</v>
      </c>
      <c r="W57" s="231">
        <f t="shared" si="12"/>
        <v>0</v>
      </c>
      <c r="X57" s="231">
        <f t="shared" si="12"/>
        <v>0</v>
      </c>
      <c r="Y57" s="231">
        <f t="shared" si="12"/>
        <v>0</v>
      </c>
      <c r="Z57" s="231">
        <f t="shared" si="12"/>
        <v>0</v>
      </c>
      <c r="AA57" s="231">
        <f t="shared" si="12"/>
        <v>0</v>
      </c>
      <c r="AB57" s="231">
        <f t="shared" si="12"/>
        <v>0</v>
      </c>
      <c r="AC57" s="231">
        <f t="shared" si="12"/>
        <v>0</v>
      </c>
      <c r="AD57" s="231">
        <f t="shared" si="12"/>
        <v>0</v>
      </c>
      <c r="AE57" s="231">
        <f t="shared" si="12"/>
        <v>0</v>
      </c>
      <c r="AF57" s="231">
        <f t="shared" si="12"/>
        <v>0</v>
      </c>
      <c r="AG57" s="231">
        <f t="shared" si="12"/>
        <v>0</v>
      </c>
      <c r="AH57" s="231">
        <f t="shared" si="12"/>
        <v>0</v>
      </c>
      <c r="AI57" s="231">
        <f t="shared" si="12"/>
        <v>0</v>
      </c>
      <c r="AJ57" s="231">
        <f t="shared" si="12"/>
        <v>0</v>
      </c>
      <c r="AK57" s="231">
        <f t="shared" si="12"/>
        <v>0</v>
      </c>
      <c r="AL57" s="231">
        <f t="shared" si="12"/>
        <v>0</v>
      </c>
      <c r="AM57" s="231">
        <f t="shared" si="12"/>
        <v>0</v>
      </c>
      <c r="AN57" s="231">
        <f t="shared" ref="AN57:BS57" si="13">SUM(AN54:AN56)</f>
        <v>0</v>
      </c>
      <c r="AO57" s="231">
        <f t="shared" si="13"/>
        <v>0</v>
      </c>
      <c r="AP57" s="231">
        <f t="shared" si="13"/>
        <v>0</v>
      </c>
      <c r="AQ57" s="231">
        <f t="shared" si="13"/>
        <v>0</v>
      </c>
      <c r="AR57" s="231">
        <f t="shared" si="13"/>
        <v>0</v>
      </c>
      <c r="AS57" s="231">
        <f t="shared" si="13"/>
        <v>0</v>
      </c>
      <c r="AT57" s="231">
        <f t="shared" si="13"/>
        <v>0</v>
      </c>
      <c r="AU57" s="231">
        <f t="shared" si="13"/>
        <v>0</v>
      </c>
      <c r="AV57" s="231">
        <f t="shared" si="13"/>
        <v>0</v>
      </c>
      <c r="AW57" s="231">
        <f t="shared" si="13"/>
        <v>0</v>
      </c>
      <c r="AX57" s="231">
        <f t="shared" si="13"/>
        <v>0</v>
      </c>
      <c r="AY57" s="231">
        <f t="shared" si="13"/>
        <v>0</v>
      </c>
      <c r="AZ57" s="231">
        <f t="shared" si="13"/>
        <v>0</v>
      </c>
      <c r="BA57" s="231">
        <f t="shared" si="13"/>
        <v>0</v>
      </c>
      <c r="BB57" s="231">
        <f t="shared" si="13"/>
        <v>0</v>
      </c>
      <c r="BC57" s="231">
        <f t="shared" si="13"/>
        <v>0</v>
      </c>
      <c r="BD57" s="231">
        <f t="shared" si="13"/>
        <v>0</v>
      </c>
      <c r="BE57" s="231">
        <f t="shared" si="13"/>
        <v>0</v>
      </c>
      <c r="BF57" s="231">
        <f t="shared" si="13"/>
        <v>0</v>
      </c>
      <c r="BG57" s="231">
        <f t="shared" si="13"/>
        <v>0</v>
      </c>
      <c r="BH57" s="231">
        <f t="shared" si="13"/>
        <v>0</v>
      </c>
      <c r="BI57" s="231">
        <f t="shared" si="13"/>
        <v>0</v>
      </c>
      <c r="BJ57" s="231">
        <f t="shared" si="13"/>
        <v>0</v>
      </c>
      <c r="BK57" s="231">
        <f t="shared" si="13"/>
        <v>0</v>
      </c>
      <c r="BL57" s="231">
        <f t="shared" si="13"/>
        <v>0</v>
      </c>
      <c r="BM57" s="231">
        <f t="shared" si="13"/>
        <v>0</v>
      </c>
      <c r="BN57" s="231">
        <f t="shared" si="13"/>
        <v>0</v>
      </c>
      <c r="BO57" s="231">
        <f t="shared" si="13"/>
        <v>0</v>
      </c>
      <c r="BP57" s="231">
        <f t="shared" si="13"/>
        <v>0</v>
      </c>
      <c r="BQ57" s="231">
        <f t="shared" si="13"/>
        <v>0</v>
      </c>
      <c r="BR57" s="231">
        <f t="shared" si="13"/>
        <v>0</v>
      </c>
      <c r="BS57" s="231">
        <f t="shared" si="13"/>
        <v>0</v>
      </c>
      <c r="BT57" s="231">
        <f t="shared" ref="BT57:CY57" si="14">SUM(BT54:BT56)</f>
        <v>0</v>
      </c>
      <c r="BU57" s="231">
        <f t="shared" si="14"/>
        <v>0</v>
      </c>
      <c r="BV57" s="233">
        <f t="shared" si="14"/>
        <v>0</v>
      </c>
      <c r="BW57" s="365">
        <f t="shared" si="14"/>
        <v>0</v>
      </c>
      <c r="BX57" s="231">
        <f t="shared" si="14"/>
        <v>0</v>
      </c>
      <c r="BY57" s="231">
        <f t="shared" si="14"/>
        <v>0</v>
      </c>
      <c r="BZ57" s="231">
        <f t="shared" si="14"/>
        <v>0</v>
      </c>
      <c r="CA57" s="231">
        <f t="shared" si="14"/>
        <v>0</v>
      </c>
      <c r="CB57" s="231">
        <f t="shared" si="14"/>
        <v>0</v>
      </c>
      <c r="CC57" s="231">
        <f t="shared" si="14"/>
        <v>0</v>
      </c>
      <c r="CD57" s="231">
        <f t="shared" si="14"/>
        <v>0</v>
      </c>
      <c r="CE57" s="231">
        <f t="shared" si="14"/>
        <v>0</v>
      </c>
      <c r="CF57" s="231">
        <f t="shared" si="14"/>
        <v>0</v>
      </c>
      <c r="CG57" s="231">
        <f t="shared" si="14"/>
        <v>0</v>
      </c>
      <c r="CH57" s="231">
        <f t="shared" si="14"/>
        <v>0</v>
      </c>
      <c r="CI57" s="231">
        <f t="shared" si="14"/>
        <v>0</v>
      </c>
      <c r="CJ57" s="231">
        <f t="shared" si="14"/>
        <v>0</v>
      </c>
      <c r="CK57" s="231">
        <f t="shared" si="14"/>
        <v>0</v>
      </c>
      <c r="CL57" s="231">
        <f t="shared" si="14"/>
        <v>0</v>
      </c>
      <c r="CM57" s="231">
        <f t="shared" si="14"/>
        <v>0</v>
      </c>
      <c r="CN57" s="231">
        <f t="shared" si="14"/>
        <v>0</v>
      </c>
      <c r="CO57" s="231">
        <f t="shared" si="14"/>
        <v>0</v>
      </c>
      <c r="CP57" s="231">
        <f t="shared" si="14"/>
        <v>0</v>
      </c>
      <c r="CQ57" s="231">
        <f t="shared" si="14"/>
        <v>0</v>
      </c>
      <c r="CR57" s="231">
        <f t="shared" si="14"/>
        <v>0</v>
      </c>
      <c r="CS57" s="231">
        <f t="shared" si="14"/>
        <v>0</v>
      </c>
      <c r="CT57" s="231">
        <f t="shared" si="14"/>
        <v>0</v>
      </c>
      <c r="CU57" s="231">
        <f t="shared" si="14"/>
        <v>0</v>
      </c>
      <c r="CV57" s="231">
        <f t="shared" si="14"/>
        <v>0</v>
      </c>
      <c r="CW57" s="231">
        <f t="shared" si="14"/>
        <v>0</v>
      </c>
      <c r="CX57" s="231">
        <f t="shared" si="14"/>
        <v>0</v>
      </c>
      <c r="CY57" s="231">
        <f t="shared" si="14"/>
        <v>0</v>
      </c>
      <c r="CZ57" s="231">
        <f t="shared" ref="CZ57:DW57" si="15">SUM(CZ54:CZ56)</f>
        <v>0</v>
      </c>
      <c r="DA57" s="231">
        <f t="shared" si="15"/>
        <v>0</v>
      </c>
      <c r="DB57" s="231">
        <f t="shared" si="15"/>
        <v>0</v>
      </c>
      <c r="DC57" s="231">
        <f t="shared" si="15"/>
        <v>0</v>
      </c>
      <c r="DD57" s="231">
        <f t="shared" si="15"/>
        <v>0</v>
      </c>
      <c r="DE57" s="231">
        <f t="shared" si="15"/>
        <v>0</v>
      </c>
      <c r="DF57" s="231">
        <f t="shared" si="15"/>
        <v>0</v>
      </c>
      <c r="DG57" s="231">
        <f t="shared" si="15"/>
        <v>0</v>
      </c>
      <c r="DH57" s="231">
        <f t="shared" si="15"/>
        <v>0</v>
      </c>
      <c r="DI57" s="231">
        <f t="shared" si="15"/>
        <v>0</v>
      </c>
      <c r="DJ57" s="231">
        <f t="shared" si="15"/>
        <v>0</v>
      </c>
      <c r="DK57" s="231">
        <f t="shared" si="15"/>
        <v>0</v>
      </c>
      <c r="DL57" s="231">
        <f t="shared" si="15"/>
        <v>0</v>
      </c>
      <c r="DM57" s="231">
        <f t="shared" si="15"/>
        <v>0</v>
      </c>
      <c r="DN57" s="231">
        <f t="shared" si="15"/>
        <v>0</v>
      </c>
      <c r="DO57" s="231">
        <f t="shared" si="15"/>
        <v>0</v>
      </c>
      <c r="DP57" s="231">
        <f t="shared" si="15"/>
        <v>0</v>
      </c>
      <c r="DQ57" s="231">
        <f t="shared" si="15"/>
        <v>0</v>
      </c>
      <c r="DR57" s="231">
        <f t="shared" si="15"/>
        <v>0</v>
      </c>
      <c r="DS57" s="231">
        <f t="shared" si="15"/>
        <v>0</v>
      </c>
      <c r="DT57" s="231">
        <f t="shared" si="15"/>
        <v>0</v>
      </c>
      <c r="DU57" s="231">
        <f t="shared" si="15"/>
        <v>0</v>
      </c>
      <c r="DV57" s="231">
        <f t="shared" si="15"/>
        <v>0</v>
      </c>
      <c r="DW57" s="366">
        <f t="shared" si="15"/>
        <v>0</v>
      </c>
      <c r="DX57" s="179">
        <f t="shared" si="2"/>
        <v>0</v>
      </c>
    </row>
    <row r="58" spans="1:128" s="207" customFormat="1" ht="13.5" thickBot="1">
      <c r="A58" s="641" t="s">
        <v>348</v>
      </c>
      <c r="B58" s="642"/>
      <c r="C58" s="642"/>
      <c r="D58" s="642"/>
      <c r="E58" s="642"/>
      <c r="F58" s="642"/>
      <c r="G58" s="642"/>
      <c r="H58" s="642"/>
      <c r="I58" s="642"/>
      <c r="J58" s="642"/>
      <c r="K58" s="642"/>
      <c r="L58" s="642"/>
      <c r="M58" s="642"/>
      <c r="N58" s="642"/>
      <c r="O58" s="642"/>
      <c r="P58" s="642"/>
      <c r="Q58" s="642"/>
      <c r="R58" s="642"/>
      <c r="S58" s="642"/>
      <c r="T58" s="642"/>
      <c r="U58" s="642"/>
      <c r="V58" s="642"/>
      <c r="W58" s="642"/>
      <c r="X58" s="642"/>
      <c r="Y58" s="642"/>
      <c r="Z58" s="642"/>
      <c r="AA58" s="642"/>
      <c r="AB58" s="642"/>
      <c r="AC58" s="642"/>
      <c r="AD58" s="642"/>
      <c r="AE58" s="642"/>
      <c r="AF58" s="642"/>
      <c r="AG58" s="642"/>
      <c r="AH58" s="642"/>
      <c r="AI58" s="642"/>
      <c r="AJ58" s="642"/>
      <c r="AK58" s="642"/>
      <c r="AL58" s="642"/>
      <c r="AM58" s="642"/>
      <c r="AN58" s="642"/>
      <c r="AO58" s="642"/>
      <c r="AP58" s="642"/>
      <c r="AQ58" s="642"/>
      <c r="AR58" s="642"/>
      <c r="AS58" s="642"/>
      <c r="AT58" s="642"/>
      <c r="AU58" s="642"/>
      <c r="AV58" s="642"/>
      <c r="AW58" s="642"/>
      <c r="AX58" s="642"/>
      <c r="AY58" s="642"/>
      <c r="AZ58" s="642"/>
      <c r="BA58" s="642"/>
      <c r="BB58" s="642"/>
      <c r="BC58" s="642"/>
      <c r="BD58" s="642"/>
      <c r="BE58" s="642"/>
      <c r="BF58" s="642"/>
      <c r="BG58" s="642"/>
      <c r="BH58" s="642"/>
      <c r="BI58" s="642"/>
      <c r="BJ58" s="642"/>
      <c r="BK58" s="642"/>
      <c r="BL58" s="642"/>
      <c r="BM58" s="642"/>
      <c r="BN58" s="642"/>
      <c r="BO58" s="642"/>
      <c r="BP58" s="642"/>
      <c r="BQ58" s="642"/>
      <c r="BR58" s="642"/>
      <c r="BS58" s="642"/>
      <c r="BT58" s="642"/>
      <c r="BU58" s="642"/>
      <c r="BV58" s="642"/>
      <c r="BW58" s="642"/>
      <c r="BX58" s="642"/>
      <c r="BY58" s="642"/>
      <c r="BZ58" s="642"/>
      <c r="CA58" s="642"/>
      <c r="CB58" s="642"/>
      <c r="CC58" s="642"/>
      <c r="CD58" s="642"/>
      <c r="CE58" s="642"/>
      <c r="CF58" s="642"/>
      <c r="CG58" s="642"/>
      <c r="CH58" s="642"/>
      <c r="CI58" s="642"/>
      <c r="CJ58" s="642"/>
      <c r="CK58" s="642"/>
      <c r="CL58" s="642"/>
      <c r="CM58" s="642"/>
      <c r="CN58" s="642"/>
      <c r="CO58" s="642"/>
      <c r="CP58" s="642"/>
      <c r="CQ58" s="642"/>
      <c r="CR58" s="642"/>
      <c r="CS58" s="642"/>
      <c r="CT58" s="642"/>
      <c r="CU58" s="642"/>
      <c r="CV58" s="642"/>
      <c r="CW58" s="642"/>
      <c r="CX58" s="642"/>
      <c r="CY58" s="642"/>
      <c r="CZ58" s="642"/>
      <c r="DA58" s="642"/>
      <c r="DB58" s="642"/>
      <c r="DC58" s="642"/>
      <c r="DD58" s="642"/>
      <c r="DE58" s="642"/>
      <c r="DF58" s="642"/>
      <c r="DG58" s="642"/>
      <c r="DH58" s="642"/>
      <c r="DI58" s="642"/>
      <c r="DJ58" s="642"/>
      <c r="DK58" s="642"/>
      <c r="DL58" s="642"/>
      <c r="DM58" s="642"/>
      <c r="DN58" s="642"/>
      <c r="DO58" s="642"/>
      <c r="DP58" s="642"/>
      <c r="DQ58" s="642"/>
      <c r="DR58" s="642"/>
      <c r="DS58" s="642"/>
      <c r="DT58" s="642"/>
      <c r="DU58" s="642"/>
      <c r="DV58" s="642"/>
      <c r="DW58" s="643"/>
      <c r="DX58" s="179">
        <f t="shared" si="2"/>
        <v>0</v>
      </c>
    </row>
    <row r="59" spans="1:128" s="449" customFormat="1" ht="15">
      <c r="A59" s="424" t="s">
        <v>438</v>
      </c>
      <c r="B59" s="519" t="s">
        <v>415</v>
      </c>
      <c r="C59" s="425"/>
      <c r="D59" s="426"/>
      <c r="E59" s="427"/>
      <c r="F59" s="427"/>
      <c r="G59" s="427"/>
      <c r="H59" s="426">
        <v>1.5</v>
      </c>
      <c r="I59" s="436">
        <f>H59*30</f>
        <v>45</v>
      </c>
      <c r="J59" s="436"/>
      <c r="K59" s="436"/>
      <c r="L59" s="437"/>
      <c r="M59" s="437"/>
      <c r="N59" s="437">
        <v>15</v>
      </c>
      <c r="O59" s="438">
        <v>30</v>
      </c>
      <c r="P59" s="444"/>
      <c r="Q59" s="445"/>
      <c r="R59" s="445"/>
      <c r="S59" s="445"/>
      <c r="T59" s="445"/>
      <c r="U59" s="445"/>
      <c r="V59" s="445"/>
      <c r="W59" s="445"/>
      <c r="X59" s="410"/>
      <c r="Y59" s="410"/>
      <c r="Z59" s="410"/>
      <c r="AA59" s="446" t="str">
        <f t="shared" ref="AA59:AI60" si="16">IF(ISERROR(SEARCH(AA$9,$C59,1)),"-",IF(COUNTIF($C59,AA$9)=1,1,IF(ISERROR(SEARCH(CONCATENATE(AA$9,","),$C59,1)),IF(ISERROR(SEARCH(CONCATENATE(",",AA$9),$C59,1)),"-",1),1)))</f>
        <v>-</v>
      </c>
      <c r="AB59" s="446" t="str">
        <f t="shared" si="16"/>
        <v>-</v>
      </c>
      <c r="AC59" s="446" t="str">
        <f t="shared" si="16"/>
        <v>-</v>
      </c>
      <c r="AD59" s="446" t="str">
        <f t="shared" si="16"/>
        <v>-</v>
      </c>
      <c r="AE59" s="446" t="str">
        <f t="shared" si="16"/>
        <v>-</v>
      </c>
      <c r="AF59" s="446" t="str">
        <f t="shared" si="16"/>
        <v>-</v>
      </c>
      <c r="AG59" s="446" t="str">
        <f t="shared" si="16"/>
        <v>-</v>
      </c>
      <c r="AH59" s="446" t="str">
        <f t="shared" si="16"/>
        <v>-</v>
      </c>
      <c r="AI59" s="446" t="str">
        <f t="shared" si="16"/>
        <v>-</v>
      </c>
      <c r="AJ59" s="410"/>
      <c r="AK59" s="446" t="str">
        <f t="shared" ref="AK59:AS60" si="17">IF(ISERROR(SEARCH(AK$9,$D59,1)),"-",IF(COUNTIF($D59,AK$9)=1,1,IF(ISERROR(SEARCH(CONCATENATE(AK$9,","),$D59,1)),IF(ISERROR(SEARCH(CONCATENATE(",",AK$9),$D59,1)),"-",1),1)))</f>
        <v>-</v>
      </c>
      <c r="AL59" s="446" t="str">
        <f t="shared" si="17"/>
        <v>-</v>
      </c>
      <c r="AM59" s="446" t="str">
        <f t="shared" si="17"/>
        <v>-</v>
      </c>
      <c r="AN59" s="446" t="str">
        <f t="shared" si="17"/>
        <v>-</v>
      </c>
      <c r="AO59" s="446" t="str">
        <f t="shared" si="17"/>
        <v>-</v>
      </c>
      <c r="AP59" s="446" t="str">
        <f t="shared" si="17"/>
        <v>-</v>
      </c>
      <c r="AQ59" s="446" t="str">
        <f t="shared" si="17"/>
        <v>-</v>
      </c>
      <c r="AR59" s="446" t="str">
        <f t="shared" si="17"/>
        <v>-</v>
      </c>
      <c r="AS59" s="446" t="str">
        <f t="shared" si="17"/>
        <v>-</v>
      </c>
      <c r="AT59" s="410"/>
      <c r="AU59" s="446" t="str">
        <f t="shared" ref="AU59:BC60" si="18">IF(ISERROR(SEARCH(AU$9,$E59,1)),"-",IF(COUNTIF($E59,AU$9)=1,1,IF(ISERROR(SEARCH(CONCATENATE(AU$9,","),$E59,1)),IF(ISERROR(SEARCH(CONCATENATE(",",AU$9),$E59,1)),"-",1),1)))</f>
        <v>-</v>
      </c>
      <c r="AV59" s="446" t="str">
        <f t="shared" si="18"/>
        <v>-</v>
      </c>
      <c r="AW59" s="446" t="str">
        <f t="shared" si="18"/>
        <v>-</v>
      </c>
      <c r="AX59" s="446" t="str">
        <f t="shared" si="18"/>
        <v>-</v>
      </c>
      <c r="AY59" s="446" t="str">
        <f t="shared" si="18"/>
        <v>-</v>
      </c>
      <c r="AZ59" s="446" t="str">
        <f t="shared" si="18"/>
        <v>-</v>
      </c>
      <c r="BA59" s="446" t="str">
        <f t="shared" si="18"/>
        <v>-</v>
      </c>
      <c r="BB59" s="446" t="str">
        <f t="shared" si="18"/>
        <v>-</v>
      </c>
      <c r="BC59" s="446" t="str">
        <f t="shared" si="18"/>
        <v>-</v>
      </c>
      <c r="BD59" s="410"/>
      <c r="BE59" s="446">
        <f t="shared" ref="BE59:BM60" si="19">IF(ISERROR(SEARCH(BE$9,$H59,1)),"-",IF(COUNTIF($H59,BE$9)=1,1,IF(ISERROR(SEARCH(CONCATENATE(BE$9,","),$H59,1)),IF(ISERROR(SEARCH(CONCATENATE(",",BE$9),$H59,1)),"-",1),1)))</f>
        <v>1</v>
      </c>
      <c r="BF59" s="446">
        <f t="shared" si="19"/>
        <v>1</v>
      </c>
      <c r="BG59" s="446">
        <f t="shared" si="19"/>
        <v>1</v>
      </c>
      <c r="BH59" s="446">
        <f t="shared" si="19"/>
        <v>1</v>
      </c>
      <c r="BI59" s="446">
        <f t="shared" si="19"/>
        <v>1</v>
      </c>
      <c r="BJ59" s="446">
        <f t="shared" si="19"/>
        <v>1</v>
      </c>
      <c r="BK59" s="446">
        <f t="shared" si="19"/>
        <v>1</v>
      </c>
      <c r="BL59" s="446">
        <f t="shared" si="19"/>
        <v>1</v>
      </c>
      <c r="BM59" s="446">
        <f t="shared" si="19"/>
        <v>1</v>
      </c>
      <c r="BN59" s="410"/>
      <c r="BO59" s="446"/>
      <c r="BP59" s="446"/>
      <c r="BQ59" s="446"/>
      <c r="BR59" s="446"/>
      <c r="BS59" s="446"/>
      <c r="BT59" s="446"/>
      <c r="BU59" s="446"/>
      <c r="BV59" s="446"/>
      <c r="BW59" s="447"/>
      <c r="BX59" s="448">
        <f>I59/2</f>
        <v>22.5</v>
      </c>
      <c r="DX59" s="179">
        <f t="shared" si="2"/>
        <v>0</v>
      </c>
    </row>
    <row r="60" spans="1:128" s="449" customFormat="1" ht="18" customHeight="1" thickBot="1">
      <c r="A60" s="429" t="s">
        <v>439</v>
      </c>
      <c r="B60" s="520" t="s">
        <v>417</v>
      </c>
      <c r="C60" s="431"/>
      <c r="D60" s="432"/>
      <c r="E60" s="433"/>
      <c r="F60" s="433"/>
      <c r="G60" s="433"/>
      <c r="H60" s="432">
        <v>1.5</v>
      </c>
      <c r="I60" s="434">
        <f>H60*30</f>
        <v>45</v>
      </c>
      <c r="J60" s="434"/>
      <c r="K60" s="434"/>
      <c r="L60" s="442"/>
      <c r="M60" s="442"/>
      <c r="N60" s="442">
        <v>15</v>
      </c>
      <c r="O60" s="443">
        <v>30</v>
      </c>
      <c r="P60" s="450"/>
      <c r="Q60" s="451"/>
      <c r="R60" s="451"/>
      <c r="S60" s="451"/>
      <c r="T60" s="451"/>
      <c r="U60" s="451"/>
      <c r="V60" s="451"/>
      <c r="W60" s="451"/>
      <c r="X60" s="452"/>
      <c r="Y60" s="452"/>
      <c r="Z60" s="452"/>
      <c r="AA60" s="453" t="str">
        <f t="shared" si="16"/>
        <v>-</v>
      </c>
      <c r="AB60" s="453" t="str">
        <f t="shared" si="16"/>
        <v>-</v>
      </c>
      <c r="AC60" s="453" t="str">
        <f t="shared" si="16"/>
        <v>-</v>
      </c>
      <c r="AD60" s="453" t="str">
        <f t="shared" si="16"/>
        <v>-</v>
      </c>
      <c r="AE60" s="453" t="str">
        <f t="shared" si="16"/>
        <v>-</v>
      </c>
      <c r="AF60" s="453" t="str">
        <f t="shared" si="16"/>
        <v>-</v>
      </c>
      <c r="AG60" s="453" t="str">
        <f t="shared" si="16"/>
        <v>-</v>
      </c>
      <c r="AH60" s="453" t="str">
        <f t="shared" si="16"/>
        <v>-</v>
      </c>
      <c r="AI60" s="453" t="str">
        <f t="shared" si="16"/>
        <v>-</v>
      </c>
      <c r="AJ60" s="452"/>
      <c r="AK60" s="453" t="str">
        <f t="shared" si="17"/>
        <v>-</v>
      </c>
      <c r="AL60" s="453" t="str">
        <f t="shared" si="17"/>
        <v>-</v>
      </c>
      <c r="AM60" s="453" t="str">
        <f t="shared" si="17"/>
        <v>-</v>
      </c>
      <c r="AN60" s="453" t="str">
        <f t="shared" si="17"/>
        <v>-</v>
      </c>
      <c r="AO60" s="453" t="str">
        <f t="shared" si="17"/>
        <v>-</v>
      </c>
      <c r="AP60" s="453" t="str">
        <f t="shared" si="17"/>
        <v>-</v>
      </c>
      <c r="AQ60" s="453" t="str">
        <f t="shared" si="17"/>
        <v>-</v>
      </c>
      <c r="AR60" s="453" t="str">
        <f t="shared" si="17"/>
        <v>-</v>
      </c>
      <c r="AS60" s="453" t="str">
        <f t="shared" si="17"/>
        <v>-</v>
      </c>
      <c r="AT60" s="452"/>
      <c r="AU60" s="453" t="str">
        <f t="shared" si="18"/>
        <v>-</v>
      </c>
      <c r="AV60" s="453" t="str">
        <f t="shared" si="18"/>
        <v>-</v>
      </c>
      <c r="AW60" s="453" t="str">
        <f t="shared" si="18"/>
        <v>-</v>
      </c>
      <c r="AX60" s="453" t="str">
        <f t="shared" si="18"/>
        <v>-</v>
      </c>
      <c r="AY60" s="453" t="str">
        <f t="shared" si="18"/>
        <v>-</v>
      </c>
      <c r="AZ60" s="453" t="str">
        <f t="shared" si="18"/>
        <v>-</v>
      </c>
      <c r="BA60" s="453" t="str">
        <f t="shared" si="18"/>
        <v>-</v>
      </c>
      <c r="BB60" s="453" t="str">
        <f t="shared" si="18"/>
        <v>-</v>
      </c>
      <c r="BC60" s="453" t="str">
        <f t="shared" si="18"/>
        <v>-</v>
      </c>
      <c r="BD60" s="452"/>
      <c r="BE60" s="453">
        <f t="shared" si="19"/>
        <v>1</v>
      </c>
      <c r="BF60" s="453">
        <f t="shared" si="19"/>
        <v>1</v>
      </c>
      <c r="BG60" s="453">
        <f t="shared" si="19"/>
        <v>1</v>
      </c>
      <c r="BH60" s="453">
        <f t="shared" si="19"/>
        <v>1</v>
      </c>
      <c r="BI60" s="453">
        <f t="shared" si="19"/>
        <v>1</v>
      </c>
      <c r="BJ60" s="453">
        <f t="shared" si="19"/>
        <v>1</v>
      </c>
      <c r="BK60" s="453">
        <f t="shared" si="19"/>
        <v>1</v>
      </c>
      <c r="BL60" s="453">
        <f t="shared" si="19"/>
        <v>1</v>
      </c>
      <c r="BM60" s="453">
        <f t="shared" si="19"/>
        <v>1</v>
      </c>
      <c r="BN60" s="452"/>
      <c r="BO60" s="453"/>
      <c r="BP60" s="453"/>
      <c r="BQ60" s="453"/>
      <c r="BR60" s="453"/>
      <c r="BS60" s="453"/>
      <c r="BT60" s="453"/>
      <c r="BU60" s="453"/>
      <c r="BV60" s="453"/>
      <c r="BW60" s="454"/>
      <c r="BX60" s="448">
        <f>I60/2</f>
        <v>22.5</v>
      </c>
      <c r="DX60" s="179">
        <f t="shared" si="2"/>
        <v>0</v>
      </c>
    </row>
    <row r="61" spans="1:128" s="209" customFormat="1" ht="13.5" thickBot="1">
      <c r="A61" s="234"/>
      <c r="B61" s="235" t="s">
        <v>350</v>
      </c>
      <c r="C61" s="236"/>
      <c r="D61" s="237"/>
      <c r="E61" s="238"/>
      <c r="F61" s="238"/>
      <c r="G61" s="237">
        <f t="shared" ref="G61:BT61" si="20">SUM(G59:G60)</f>
        <v>0</v>
      </c>
      <c r="H61" s="239">
        <f>SUM(H59:H60)</f>
        <v>3</v>
      </c>
      <c r="I61" s="237">
        <f t="shared" si="20"/>
        <v>90</v>
      </c>
      <c r="J61" s="237">
        <f t="shared" si="20"/>
        <v>0</v>
      </c>
      <c r="K61" s="237">
        <f t="shared" si="20"/>
        <v>0</v>
      </c>
      <c r="L61" s="237">
        <f t="shared" si="20"/>
        <v>0</v>
      </c>
      <c r="M61" s="237">
        <f t="shared" si="20"/>
        <v>0</v>
      </c>
      <c r="N61" s="237">
        <f t="shared" si="20"/>
        <v>30</v>
      </c>
      <c r="O61" s="240">
        <f t="shared" si="20"/>
        <v>60</v>
      </c>
      <c r="P61" s="358">
        <f t="shared" si="20"/>
        <v>0</v>
      </c>
      <c r="Q61" s="359">
        <f t="shared" si="20"/>
        <v>0</v>
      </c>
      <c r="R61" s="355">
        <f t="shared" si="20"/>
        <v>0</v>
      </c>
      <c r="S61" s="240">
        <f t="shared" si="20"/>
        <v>0</v>
      </c>
      <c r="T61" s="358">
        <f t="shared" si="20"/>
        <v>0</v>
      </c>
      <c r="U61" s="359">
        <f t="shared" si="20"/>
        <v>0</v>
      </c>
      <c r="V61" s="355">
        <f t="shared" si="20"/>
        <v>0</v>
      </c>
      <c r="W61" s="237">
        <f t="shared" si="20"/>
        <v>0</v>
      </c>
      <c r="X61" s="237">
        <f t="shared" si="20"/>
        <v>0</v>
      </c>
      <c r="Y61" s="237">
        <f t="shared" si="20"/>
        <v>0</v>
      </c>
      <c r="Z61" s="237">
        <f t="shared" si="20"/>
        <v>0</v>
      </c>
      <c r="AA61" s="237">
        <f t="shared" si="20"/>
        <v>0</v>
      </c>
      <c r="AB61" s="237">
        <f t="shared" si="20"/>
        <v>0</v>
      </c>
      <c r="AC61" s="237">
        <f t="shared" si="20"/>
        <v>0</v>
      </c>
      <c r="AD61" s="237">
        <f t="shared" si="20"/>
        <v>0</v>
      </c>
      <c r="AE61" s="237">
        <f t="shared" si="20"/>
        <v>0</v>
      </c>
      <c r="AF61" s="237">
        <f t="shared" si="20"/>
        <v>0</v>
      </c>
      <c r="AG61" s="237">
        <f t="shared" si="20"/>
        <v>0</v>
      </c>
      <c r="AH61" s="237">
        <f t="shared" si="20"/>
        <v>0</v>
      </c>
      <c r="AI61" s="237">
        <f t="shared" si="20"/>
        <v>0</v>
      </c>
      <c r="AJ61" s="237">
        <f t="shared" si="20"/>
        <v>0</v>
      </c>
      <c r="AK61" s="237">
        <f t="shared" si="20"/>
        <v>0</v>
      </c>
      <c r="AL61" s="237">
        <f t="shared" si="20"/>
        <v>0</v>
      </c>
      <c r="AM61" s="237">
        <f t="shared" si="20"/>
        <v>0</v>
      </c>
      <c r="AN61" s="237">
        <f t="shared" si="20"/>
        <v>0</v>
      </c>
      <c r="AO61" s="237">
        <f t="shared" si="20"/>
        <v>0</v>
      </c>
      <c r="AP61" s="237">
        <f t="shared" si="20"/>
        <v>0</v>
      </c>
      <c r="AQ61" s="237">
        <f t="shared" si="20"/>
        <v>0</v>
      </c>
      <c r="AR61" s="237">
        <f t="shared" si="20"/>
        <v>0</v>
      </c>
      <c r="AS61" s="237">
        <f t="shared" si="20"/>
        <v>0</v>
      </c>
      <c r="AT61" s="237">
        <f t="shared" si="20"/>
        <v>0</v>
      </c>
      <c r="AU61" s="237">
        <f t="shared" si="20"/>
        <v>0</v>
      </c>
      <c r="AV61" s="237">
        <f t="shared" si="20"/>
        <v>0</v>
      </c>
      <c r="AW61" s="237">
        <f t="shared" si="20"/>
        <v>0</v>
      </c>
      <c r="AX61" s="237">
        <f t="shared" si="20"/>
        <v>0</v>
      </c>
      <c r="AY61" s="237">
        <f t="shared" si="20"/>
        <v>0</v>
      </c>
      <c r="AZ61" s="237">
        <f t="shared" si="20"/>
        <v>0</v>
      </c>
      <c r="BA61" s="237">
        <f t="shared" si="20"/>
        <v>0</v>
      </c>
      <c r="BB61" s="237">
        <f t="shared" si="20"/>
        <v>0</v>
      </c>
      <c r="BC61" s="237">
        <f t="shared" si="20"/>
        <v>0</v>
      </c>
      <c r="BD61" s="237">
        <f t="shared" si="20"/>
        <v>0</v>
      </c>
      <c r="BE61" s="237">
        <f t="shared" si="20"/>
        <v>2</v>
      </c>
      <c r="BF61" s="237">
        <f t="shared" si="20"/>
        <v>2</v>
      </c>
      <c r="BG61" s="237">
        <f t="shared" si="20"/>
        <v>2</v>
      </c>
      <c r="BH61" s="237">
        <f t="shared" si="20"/>
        <v>2</v>
      </c>
      <c r="BI61" s="237">
        <f t="shared" si="20"/>
        <v>2</v>
      </c>
      <c r="BJ61" s="237">
        <f t="shared" si="20"/>
        <v>2</v>
      </c>
      <c r="BK61" s="237">
        <f t="shared" si="20"/>
        <v>2</v>
      </c>
      <c r="BL61" s="237">
        <f t="shared" si="20"/>
        <v>2</v>
      </c>
      <c r="BM61" s="237">
        <f t="shared" si="20"/>
        <v>2</v>
      </c>
      <c r="BN61" s="237">
        <f t="shared" si="20"/>
        <v>0</v>
      </c>
      <c r="BO61" s="237">
        <f t="shared" si="20"/>
        <v>0</v>
      </c>
      <c r="BP61" s="237">
        <f t="shared" si="20"/>
        <v>0</v>
      </c>
      <c r="BQ61" s="237">
        <f t="shared" si="20"/>
        <v>0</v>
      </c>
      <c r="BR61" s="237">
        <f t="shared" si="20"/>
        <v>0</v>
      </c>
      <c r="BS61" s="237">
        <f t="shared" si="20"/>
        <v>0</v>
      </c>
      <c r="BT61" s="237">
        <f t="shared" si="20"/>
        <v>0</v>
      </c>
      <c r="BU61" s="237">
        <f t="shared" ref="BU61:DW61" si="21">SUM(BU59:BU60)</f>
        <v>0</v>
      </c>
      <c r="BV61" s="240">
        <f t="shared" si="21"/>
        <v>0</v>
      </c>
      <c r="BW61" s="358">
        <f t="shared" si="21"/>
        <v>0</v>
      </c>
      <c r="BX61" s="237">
        <f t="shared" si="21"/>
        <v>45</v>
      </c>
      <c r="BY61" s="237">
        <f t="shared" si="21"/>
        <v>0</v>
      </c>
      <c r="BZ61" s="237">
        <f t="shared" si="21"/>
        <v>0</v>
      </c>
      <c r="CA61" s="237">
        <f t="shared" si="21"/>
        <v>0</v>
      </c>
      <c r="CB61" s="237">
        <f t="shared" si="21"/>
        <v>0</v>
      </c>
      <c r="CC61" s="237">
        <f t="shared" si="21"/>
        <v>0</v>
      </c>
      <c r="CD61" s="237">
        <f t="shared" si="21"/>
        <v>0</v>
      </c>
      <c r="CE61" s="237">
        <f t="shared" si="21"/>
        <v>0</v>
      </c>
      <c r="CF61" s="237">
        <f t="shared" si="21"/>
        <v>0</v>
      </c>
      <c r="CG61" s="237">
        <f t="shared" si="21"/>
        <v>0</v>
      </c>
      <c r="CH61" s="237">
        <f t="shared" si="21"/>
        <v>0</v>
      </c>
      <c r="CI61" s="237">
        <f t="shared" si="21"/>
        <v>0</v>
      </c>
      <c r="CJ61" s="237">
        <f t="shared" si="21"/>
        <v>0</v>
      </c>
      <c r="CK61" s="237">
        <f t="shared" si="21"/>
        <v>0</v>
      </c>
      <c r="CL61" s="237">
        <f t="shared" si="21"/>
        <v>0</v>
      </c>
      <c r="CM61" s="237">
        <f t="shared" si="21"/>
        <v>0</v>
      </c>
      <c r="CN61" s="237">
        <f t="shared" si="21"/>
        <v>0</v>
      </c>
      <c r="CO61" s="237">
        <f t="shared" si="21"/>
        <v>0</v>
      </c>
      <c r="CP61" s="237">
        <f t="shared" si="21"/>
        <v>0</v>
      </c>
      <c r="CQ61" s="237">
        <f t="shared" si="21"/>
        <v>0</v>
      </c>
      <c r="CR61" s="237">
        <f t="shared" si="21"/>
        <v>0</v>
      </c>
      <c r="CS61" s="237">
        <f t="shared" si="21"/>
        <v>0</v>
      </c>
      <c r="CT61" s="237">
        <f t="shared" si="21"/>
        <v>0</v>
      </c>
      <c r="CU61" s="237">
        <f t="shared" si="21"/>
        <v>0</v>
      </c>
      <c r="CV61" s="237">
        <f t="shared" si="21"/>
        <v>0</v>
      </c>
      <c r="CW61" s="237">
        <f t="shared" si="21"/>
        <v>0</v>
      </c>
      <c r="CX61" s="237">
        <f t="shared" si="21"/>
        <v>0</v>
      </c>
      <c r="CY61" s="237">
        <f t="shared" si="21"/>
        <v>0</v>
      </c>
      <c r="CZ61" s="237">
        <f t="shared" si="21"/>
        <v>0</v>
      </c>
      <c r="DA61" s="237">
        <f t="shared" si="21"/>
        <v>0</v>
      </c>
      <c r="DB61" s="237">
        <f t="shared" si="21"/>
        <v>0</v>
      </c>
      <c r="DC61" s="237">
        <f t="shared" si="21"/>
        <v>0</v>
      </c>
      <c r="DD61" s="237">
        <f t="shared" si="21"/>
        <v>0</v>
      </c>
      <c r="DE61" s="237">
        <f t="shared" si="21"/>
        <v>0</v>
      </c>
      <c r="DF61" s="237">
        <f t="shared" si="21"/>
        <v>0</v>
      </c>
      <c r="DG61" s="237">
        <f t="shared" si="21"/>
        <v>0</v>
      </c>
      <c r="DH61" s="237">
        <f t="shared" si="21"/>
        <v>0</v>
      </c>
      <c r="DI61" s="237">
        <f t="shared" si="21"/>
        <v>0</v>
      </c>
      <c r="DJ61" s="237">
        <f t="shared" si="21"/>
        <v>0</v>
      </c>
      <c r="DK61" s="237">
        <f t="shared" si="21"/>
        <v>0</v>
      </c>
      <c r="DL61" s="237">
        <f t="shared" si="21"/>
        <v>0</v>
      </c>
      <c r="DM61" s="237">
        <f t="shared" si="21"/>
        <v>0</v>
      </c>
      <c r="DN61" s="237">
        <f t="shared" si="21"/>
        <v>0</v>
      </c>
      <c r="DO61" s="237">
        <f t="shared" si="21"/>
        <v>0</v>
      </c>
      <c r="DP61" s="237">
        <f t="shared" si="21"/>
        <v>0</v>
      </c>
      <c r="DQ61" s="237">
        <f t="shared" si="21"/>
        <v>0</v>
      </c>
      <c r="DR61" s="237">
        <f t="shared" si="21"/>
        <v>0</v>
      </c>
      <c r="DS61" s="237">
        <f t="shared" si="21"/>
        <v>0</v>
      </c>
      <c r="DT61" s="237">
        <f t="shared" si="21"/>
        <v>0</v>
      </c>
      <c r="DU61" s="237">
        <f t="shared" si="21"/>
        <v>0</v>
      </c>
      <c r="DV61" s="237">
        <f t="shared" si="21"/>
        <v>0</v>
      </c>
      <c r="DW61" s="359">
        <f t="shared" si="21"/>
        <v>0</v>
      </c>
      <c r="DX61" s="179">
        <f t="shared" si="2"/>
        <v>0</v>
      </c>
    </row>
    <row r="62" spans="1:128" s="209" customFormat="1" ht="15.75" customHeight="1" thickBot="1">
      <c r="A62" s="241"/>
      <c r="B62" s="235" t="s">
        <v>421</v>
      </c>
      <c r="C62" s="242">
        <f>SUM(C52,C57,C61)</f>
        <v>0</v>
      </c>
      <c r="D62" s="242">
        <f>SUM(D52,D57,D61)</f>
        <v>0</v>
      </c>
      <c r="E62" s="242">
        <f>SUM(E52,E57,E61)</f>
        <v>0</v>
      </c>
      <c r="F62" s="243"/>
      <c r="G62" s="242">
        <f t="shared" ref="G62:AM62" si="22">SUM(G52,G57,G61)</f>
        <v>0</v>
      </c>
      <c r="H62" s="244">
        <f t="shared" si="22"/>
        <v>3</v>
      </c>
      <c r="I62" s="242">
        <f t="shared" si="22"/>
        <v>90</v>
      </c>
      <c r="J62" s="242">
        <f t="shared" si="22"/>
        <v>0</v>
      </c>
      <c r="K62" s="242">
        <f t="shared" si="22"/>
        <v>0</v>
      </c>
      <c r="L62" s="242">
        <f t="shared" si="22"/>
        <v>0</v>
      </c>
      <c r="M62" s="242">
        <f t="shared" si="22"/>
        <v>0</v>
      </c>
      <c r="N62" s="242">
        <f t="shared" si="22"/>
        <v>30</v>
      </c>
      <c r="O62" s="296">
        <f t="shared" si="22"/>
        <v>60</v>
      </c>
      <c r="P62" s="360">
        <f t="shared" si="22"/>
        <v>0</v>
      </c>
      <c r="Q62" s="361">
        <f t="shared" si="22"/>
        <v>0</v>
      </c>
      <c r="R62" s="356">
        <f t="shared" si="22"/>
        <v>0</v>
      </c>
      <c r="S62" s="296">
        <f t="shared" si="22"/>
        <v>0</v>
      </c>
      <c r="T62" s="360">
        <f t="shared" si="22"/>
        <v>0</v>
      </c>
      <c r="U62" s="361">
        <f t="shared" si="22"/>
        <v>0</v>
      </c>
      <c r="V62" s="356">
        <f t="shared" si="22"/>
        <v>0</v>
      </c>
      <c r="W62" s="242">
        <f t="shared" si="22"/>
        <v>0</v>
      </c>
      <c r="X62" s="242">
        <f t="shared" si="22"/>
        <v>0</v>
      </c>
      <c r="Y62" s="242">
        <f t="shared" si="22"/>
        <v>0</v>
      </c>
      <c r="Z62" s="242">
        <f t="shared" si="22"/>
        <v>0</v>
      </c>
      <c r="AA62" s="242">
        <f t="shared" si="22"/>
        <v>0</v>
      </c>
      <c r="AB62" s="242">
        <f t="shared" si="22"/>
        <v>0</v>
      </c>
      <c r="AC62" s="242">
        <f t="shared" si="22"/>
        <v>0</v>
      </c>
      <c r="AD62" s="242">
        <f t="shared" si="22"/>
        <v>0</v>
      </c>
      <c r="AE62" s="242">
        <f t="shared" si="22"/>
        <v>0</v>
      </c>
      <c r="AF62" s="242">
        <f t="shared" si="22"/>
        <v>0</v>
      </c>
      <c r="AG62" s="242">
        <f t="shared" si="22"/>
        <v>0</v>
      </c>
      <c r="AH62" s="242">
        <f t="shared" si="22"/>
        <v>0</v>
      </c>
      <c r="AI62" s="242">
        <f t="shared" si="22"/>
        <v>0</v>
      </c>
      <c r="AJ62" s="242">
        <f t="shared" si="22"/>
        <v>0</v>
      </c>
      <c r="AK62" s="242">
        <f t="shared" si="22"/>
        <v>0</v>
      </c>
      <c r="AL62" s="242">
        <f t="shared" si="22"/>
        <v>0</v>
      </c>
      <c r="AM62" s="242">
        <f t="shared" si="22"/>
        <v>0</v>
      </c>
      <c r="AN62" s="242">
        <f t="shared" ref="AN62:BS62" si="23">SUM(AN52,AN57,AN61)</f>
        <v>0</v>
      </c>
      <c r="AO62" s="242">
        <f t="shared" si="23"/>
        <v>0</v>
      </c>
      <c r="AP62" s="242">
        <f t="shared" si="23"/>
        <v>0</v>
      </c>
      <c r="AQ62" s="242">
        <f t="shared" si="23"/>
        <v>0</v>
      </c>
      <c r="AR62" s="242">
        <f t="shared" si="23"/>
        <v>0</v>
      </c>
      <c r="AS62" s="242">
        <f t="shared" si="23"/>
        <v>0</v>
      </c>
      <c r="AT62" s="242">
        <f t="shared" si="23"/>
        <v>0</v>
      </c>
      <c r="AU62" s="242">
        <f t="shared" si="23"/>
        <v>0</v>
      </c>
      <c r="AV62" s="242">
        <f t="shared" si="23"/>
        <v>0</v>
      </c>
      <c r="AW62" s="242">
        <f t="shared" si="23"/>
        <v>0</v>
      </c>
      <c r="AX62" s="242">
        <f t="shared" si="23"/>
        <v>0</v>
      </c>
      <c r="AY62" s="242">
        <f t="shared" si="23"/>
        <v>0</v>
      </c>
      <c r="AZ62" s="242">
        <f t="shared" si="23"/>
        <v>0</v>
      </c>
      <c r="BA62" s="242">
        <f t="shared" si="23"/>
        <v>0</v>
      </c>
      <c r="BB62" s="242">
        <f t="shared" si="23"/>
        <v>0</v>
      </c>
      <c r="BC62" s="242">
        <f t="shared" si="23"/>
        <v>0</v>
      </c>
      <c r="BD62" s="242">
        <f t="shared" si="23"/>
        <v>0</v>
      </c>
      <c r="BE62" s="242">
        <f t="shared" si="23"/>
        <v>2</v>
      </c>
      <c r="BF62" s="242">
        <f t="shared" si="23"/>
        <v>2</v>
      </c>
      <c r="BG62" s="242">
        <f t="shared" si="23"/>
        <v>2</v>
      </c>
      <c r="BH62" s="242">
        <f t="shared" si="23"/>
        <v>2</v>
      </c>
      <c r="BI62" s="242">
        <f t="shared" si="23"/>
        <v>2</v>
      </c>
      <c r="BJ62" s="242">
        <f t="shared" si="23"/>
        <v>2</v>
      </c>
      <c r="BK62" s="242">
        <f t="shared" si="23"/>
        <v>2</v>
      </c>
      <c r="BL62" s="242">
        <f t="shared" si="23"/>
        <v>2</v>
      </c>
      <c r="BM62" s="242">
        <f t="shared" si="23"/>
        <v>2</v>
      </c>
      <c r="BN62" s="242">
        <f t="shared" si="23"/>
        <v>0</v>
      </c>
      <c r="BO62" s="242">
        <f t="shared" si="23"/>
        <v>0</v>
      </c>
      <c r="BP62" s="242">
        <f t="shared" si="23"/>
        <v>0</v>
      </c>
      <c r="BQ62" s="242">
        <f t="shared" si="23"/>
        <v>0</v>
      </c>
      <c r="BR62" s="242">
        <f t="shared" si="23"/>
        <v>0</v>
      </c>
      <c r="BS62" s="242">
        <f t="shared" si="23"/>
        <v>0</v>
      </c>
      <c r="BT62" s="242">
        <f t="shared" ref="BT62:CY62" si="24">SUM(BT52,BT57,BT61)</f>
        <v>0</v>
      </c>
      <c r="BU62" s="242">
        <f t="shared" si="24"/>
        <v>0</v>
      </c>
      <c r="BV62" s="296">
        <f t="shared" si="24"/>
        <v>0</v>
      </c>
      <c r="BW62" s="360">
        <f t="shared" si="24"/>
        <v>0</v>
      </c>
      <c r="BX62" s="242">
        <f t="shared" si="24"/>
        <v>45</v>
      </c>
      <c r="BY62" s="242">
        <f t="shared" si="24"/>
        <v>0</v>
      </c>
      <c r="BZ62" s="242">
        <f t="shared" si="24"/>
        <v>0</v>
      </c>
      <c r="CA62" s="242">
        <f t="shared" si="24"/>
        <v>0</v>
      </c>
      <c r="CB62" s="242">
        <f t="shared" si="24"/>
        <v>0</v>
      </c>
      <c r="CC62" s="242">
        <f t="shared" si="24"/>
        <v>0</v>
      </c>
      <c r="CD62" s="242">
        <f t="shared" si="24"/>
        <v>0</v>
      </c>
      <c r="CE62" s="242">
        <f t="shared" si="24"/>
        <v>0</v>
      </c>
      <c r="CF62" s="242">
        <f t="shared" si="24"/>
        <v>0</v>
      </c>
      <c r="CG62" s="242">
        <f t="shared" si="24"/>
        <v>0</v>
      </c>
      <c r="CH62" s="242">
        <f t="shared" si="24"/>
        <v>0</v>
      </c>
      <c r="CI62" s="242">
        <f t="shared" si="24"/>
        <v>0</v>
      </c>
      <c r="CJ62" s="242">
        <f t="shared" si="24"/>
        <v>0</v>
      </c>
      <c r="CK62" s="242">
        <f t="shared" si="24"/>
        <v>0</v>
      </c>
      <c r="CL62" s="242">
        <f t="shared" si="24"/>
        <v>0</v>
      </c>
      <c r="CM62" s="242">
        <f t="shared" si="24"/>
        <v>0</v>
      </c>
      <c r="CN62" s="242">
        <f t="shared" si="24"/>
        <v>0</v>
      </c>
      <c r="CO62" s="242">
        <f t="shared" si="24"/>
        <v>0</v>
      </c>
      <c r="CP62" s="242">
        <f t="shared" si="24"/>
        <v>0</v>
      </c>
      <c r="CQ62" s="242">
        <f t="shared" si="24"/>
        <v>0</v>
      </c>
      <c r="CR62" s="242">
        <f t="shared" si="24"/>
        <v>0</v>
      </c>
      <c r="CS62" s="242">
        <f t="shared" si="24"/>
        <v>0</v>
      </c>
      <c r="CT62" s="242">
        <f t="shared" si="24"/>
        <v>0</v>
      </c>
      <c r="CU62" s="242">
        <f t="shared" si="24"/>
        <v>0</v>
      </c>
      <c r="CV62" s="242">
        <f t="shared" si="24"/>
        <v>0</v>
      </c>
      <c r="CW62" s="242">
        <f t="shared" si="24"/>
        <v>0</v>
      </c>
      <c r="CX62" s="242">
        <f t="shared" si="24"/>
        <v>0</v>
      </c>
      <c r="CY62" s="242">
        <f t="shared" si="24"/>
        <v>0</v>
      </c>
      <c r="CZ62" s="242">
        <f t="shared" ref="CZ62:DW62" si="25">SUM(CZ52,CZ57,CZ61)</f>
        <v>0</v>
      </c>
      <c r="DA62" s="242">
        <f t="shared" si="25"/>
        <v>0</v>
      </c>
      <c r="DB62" s="242">
        <f t="shared" si="25"/>
        <v>0</v>
      </c>
      <c r="DC62" s="242">
        <f t="shared" si="25"/>
        <v>0</v>
      </c>
      <c r="DD62" s="242">
        <f t="shared" si="25"/>
        <v>0</v>
      </c>
      <c r="DE62" s="242">
        <f t="shared" si="25"/>
        <v>0</v>
      </c>
      <c r="DF62" s="242">
        <f t="shared" si="25"/>
        <v>0</v>
      </c>
      <c r="DG62" s="242">
        <f t="shared" si="25"/>
        <v>0</v>
      </c>
      <c r="DH62" s="242">
        <f t="shared" si="25"/>
        <v>0</v>
      </c>
      <c r="DI62" s="242">
        <f t="shared" si="25"/>
        <v>0</v>
      </c>
      <c r="DJ62" s="242">
        <f t="shared" si="25"/>
        <v>0</v>
      </c>
      <c r="DK62" s="242">
        <f t="shared" si="25"/>
        <v>0</v>
      </c>
      <c r="DL62" s="242">
        <f t="shared" si="25"/>
        <v>0</v>
      </c>
      <c r="DM62" s="242">
        <f t="shared" si="25"/>
        <v>0</v>
      </c>
      <c r="DN62" s="242">
        <f t="shared" si="25"/>
        <v>0</v>
      </c>
      <c r="DO62" s="242">
        <f t="shared" si="25"/>
        <v>0</v>
      </c>
      <c r="DP62" s="242">
        <f t="shared" si="25"/>
        <v>0</v>
      </c>
      <c r="DQ62" s="242">
        <f t="shared" si="25"/>
        <v>0</v>
      </c>
      <c r="DR62" s="242">
        <f t="shared" si="25"/>
        <v>0</v>
      </c>
      <c r="DS62" s="242">
        <f t="shared" si="25"/>
        <v>0</v>
      </c>
      <c r="DT62" s="242">
        <f t="shared" si="25"/>
        <v>0</v>
      </c>
      <c r="DU62" s="242">
        <f t="shared" si="25"/>
        <v>0</v>
      </c>
      <c r="DV62" s="242">
        <f t="shared" si="25"/>
        <v>0</v>
      </c>
      <c r="DW62" s="361">
        <f t="shared" si="25"/>
        <v>0</v>
      </c>
      <c r="DX62" s="179">
        <f t="shared" si="2"/>
        <v>0</v>
      </c>
    </row>
    <row r="63" spans="1:128" ht="16.5" customHeight="1" thickBot="1">
      <c r="A63" s="245"/>
      <c r="B63" s="246" t="s">
        <v>357</v>
      </c>
      <c r="C63" s="247">
        <f>C27+C62</f>
        <v>0</v>
      </c>
      <c r="D63" s="247">
        <f>D27+D62</f>
        <v>0</v>
      </c>
      <c r="E63" s="247">
        <f>E27+E62</f>
        <v>0</v>
      </c>
      <c r="F63" s="248"/>
      <c r="G63" s="247">
        <f t="shared" ref="G63:AM63" si="26">G27+G62</f>
        <v>0</v>
      </c>
      <c r="H63" s="249">
        <f t="shared" si="26"/>
        <v>3</v>
      </c>
      <c r="I63" s="247">
        <f t="shared" si="26"/>
        <v>90</v>
      </c>
      <c r="J63" s="247">
        <f t="shared" si="26"/>
        <v>0</v>
      </c>
      <c r="K63" s="247">
        <f t="shared" si="26"/>
        <v>0</v>
      </c>
      <c r="L63" s="247">
        <f t="shared" si="26"/>
        <v>0</v>
      </c>
      <c r="M63" s="247">
        <f t="shared" si="26"/>
        <v>0</v>
      </c>
      <c r="N63" s="247">
        <f t="shared" si="26"/>
        <v>30</v>
      </c>
      <c r="O63" s="297">
        <f t="shared" si="26"/>
        <v>60</v>
      </c>
      <c r="P63" s="362">
        <f t="shared" si="26"/>
        <v>0</v>
      </c>
      <c r="Q63" s="363">
        <f t="shared" si="26"/>
        <v>0</v>
      </c>
      <c r="R63" s="357">
        <f t="shared" si="26"/>
        <v>0</v>
      </c>
      <c r="S63" s="297">
        <f t="shared" si="26"/>
        <v>0</v>
      </c>
      <c r="T63" s="362">
        <f t="shared" si="26"/>
        <v>0</v>
      </c>
      <c r="U63" s="363">
        <f t="shared" si="26"/>
        <v>0</v>
      </c>
      <c r="V63" s="357">
        <f t="shared" si="26"/>
        <v>0</v>
      </c>
      <c r="W63" s="247">
        <f t="shared" si="26"/>
        <v>0</v>
      </c>
      <c r="X63" s="247">
        <f t="shared" si="26"/>
        <v>0</v>
      </c>
      <c r="Y63" s="247">
        <f t="shared" si="26"/>
        <v>0</v>
      </c>
      <c r="Z63" s="247">
        <f t="shared" si="26"/>
        <v>0</v>
      </c>
      <c r="AA63" s="247">
        <f t="shared" si="26"/>
        <v>0</v>
      </c>
      <c r="AB63" s="247">
        <f t="shared" si="26"/>
        <v>0</v>
      </c>
      <c r="AC63" s="247">
        <f t="shared" si="26"/>
        <v>0</v>
      </c>
      <c r="AD63" s="247">
        <f t="shared" si="26"/>
        <v>0</v>
      </c>
      <c r="AE63" s="247">
        <f t="shared" si="26"/>
        <v>0</v>
      </c>
      <c r="AF63" s="247">
        <f t="shared" si="26"/>
        <v>0</v>
      </c>
      <c r="AG63" s="247">
        <f t="shared" si="26"/>
        <v>0</v>
      </c>
      <c r="AH63" s="247">
        <f t="shared" si="26"/>
        <v>0</v>
      </c>
      <c r="AI63" s="247">
        <f t="shared" si="26"/>
        <v>0</v>
      </c>
      <c r="AJ63" s="247">
        <f t="shared" si="26"/>
        <v>0</v>
      </c>
      <c r="AK63" s="247">
        <f t="shared" si="26"/>
        <v>0</v>
      </c>
      <c r="AL63" s="247">
        <f t="shared" si="26"/>
        <v>0</v>
      </c>
      <c r="AM63" s="247">
        <f t="shared" si="26"/>
        <v>0</v>
      </c>
      <c r="AN63" s="247">
        <f t="shared" ref="AN63:BS63" si="27">AN27+AN62</f>
        <v>0</v>
      </c>
      <c r="AO63" s="247">
        <f t="shared" si="27"/>
        <v>0</v>
      </c>
      <c r="AP63" s="247">
        <f t="shared" si="27"/>
        <v>0</v>
      </c>
      <c r="AQ63" s="247">
        <f t="shared" si="27"/>
        <v>0</v>
      </c>
      <c r="AR63" s="247">
        <f t="shared" si="27"/>
        <v>0</v>
      </c>
      <c r="AS63" s="247">
        <f t="shared" si="27"/>
        <v>0</v>
      </c>
      <c r="AT63" s="247">
        <f t="shared" si="27"/>
        <v>0</v>
      </c>
      <c r="AU63" s="247">
        <f t="shared" si="27"/>
        <v>0</v>
      </c>
      <c r="AV63" s="247">
        <f t="shared" si="27"/>
        <v>0</v>
      </c>
      <c r="AW63" s="247">
        <f t="shared" si="27"/>
        <v>0</v>
      </c>
      <c r="AX63" s="247">
        <f t="shared" si="27"/>
        <v>0</v>
      </c>
      <c r="AY63" s="247">
        <f t="shared" si="27"/>
        <v>0</v>
      </c>
      <c r="AZ63" s="247">
        <f t="shared" si="27"/>
        <v>0</v>
      </c>
      <c r="BA63" s="247">
        <f t="shared" si="27"/>
        <v>0</v>
      </c>
      <c r="BB63" s="247">
        <f t="shared" si="27"/>
        <v>0</v>
      </c>
      <c r="BC63" s="247">
        <f t="shared" si="27"/>
        <v>0</v>
      </c>
      <c r="BD63" s="247">
        <f t="shared" si="27"/>
        <v>0</v>
      </c>
      <c r="BE63" s="247">
        <f t="shared" si="27"/>
        <v>2</v>
      </c>
      <c r="BF63" s="247">
        <f t="shared" si="27"/>
        <v>2</v>
      </c>
      <c r="BG63" s="247">
        <f t="shared" si="27"/>
        <v>2</v>
      </c>
      <c r="BH63" s="247">
        <f t="shared" si="27"/>
        <v>2</v>
      </c>
      <c r="BI63" s="247">
        <f t="shared" si="27"/>
        <v>2</v>
      </c>
      <c r="BJ63" s="247">
        <f t="shared" si="27"/>
        <v>2</v>
      </c>
      <c r="BK63" s="247">
        <f t="shared" si="27"/>
        <v>2</v>
      </c>
      <c r="BL63" s="247">
        <f t="shared" si="27"/>
        <v>2</v>
      </c>
      <c r="BM63" s="247">
        <f t="shared" si="27"/>
        <v>2</v>
      </c>
      <c r="BN63" s="247">
        <f t="shared" si="27"/>
        <v>0</v>
      </c>
      <c r="BO63" s="247">
        <f t="shared" si="27"/>
        <v>0</v>
      </c>
      <c r="BP63" s="247">
        <f t="shared" si="27"/>
        <v>0</v>
      </c>
      <c r="BQ63" s="247">
        <f t="shared" si="27"/>
        <v>0</v>
      </c>
      <c r="BR63" s="247">
        <f t="shared" si="27"/>
        <v>0</v>
      </c>
      <c r="BS63" s="247">
        <f t="shared" si="27"/>
        <v>0</v>
      </c>
      <c r="BT63" s="247">
        <f t="shared" ref="BT63:CY63" si="28">BT27+BT62</f>
        <v>0</v>
      </c>
      <c r="BU63" s="247">
        <f t="shared" si="28"/>
        <v>0</v>
      </c>
      <c r="BV63" s="297">
        <f t="shared" si="28"/>
        <v>0</v>
      </c>
      <c r="BW63" s="362">
        <f t="shared" si="28"/>
        <v>0</v>
      </c>
      <c r="BX63" s="247">
        <f t="shared" si="28"/>
        <v>45</v>
      </c>
      <c r="BY63" s="247">
        <f t="shared" si="28"/>
        <v>0</v>
      </c>
      <c r="BZ63" s="247">
        <f t="shared" si="28"/>
        <v>0</v>
      </c>
      <c r="CA63" s="247">
        <f t="shared" si="28"/>
        <v>0</v>
      </c>
      <c r="CB63" s="247">
        <f t="shared" si="28"/>
        <v>0</v>
      </c>
      <c r="CC63" s="247">
        <f t="shared" si="28"/>
        <v>0</v>
      </c>
      <c r="CD63" s="247">
        <f t="shared" si="28"/>
        <v>0</v>
      </c>
      <c r="CE63" s="247">
        <f t="shared" si="28"/>
        <v>0</v>
      </c>
      <c r="CF63" s="247">
        <f t="shared" si="28"/>
        <v>0</v>
      </c>
      <c r="CG63" s="247">
        <f t="shared" si="28"/>
        <v>0</v>
      </c>
      <c r="CH63" s="247">
        <f t="shared" si="28"/>
        <v>0</v>
      </c>
      <c r="CI63" s="247">
        <f t="shared" si="28"/>
        <v>0</v>
      </c>
      <c r="CJ63" s="247">
        <f t="shared" si="28"/>
        <v>0</v>
      </c>
      <c r="CK63" s="247">
        <f t="shared" si="28"/>
        <v>0</v>
      </c>
      <c r="CL63" s="247">
        <f t="shared" si="28"/>
        <v>0</v>
      </c>
      <c r="CM63" s="247">
        <f t="shared" si="28"/>
        <v>0</v>
      </c>
      <c r="CN63" s="247">
        <f t="shared" si="28"/>
        <v>0</v>
      </c>
      <c r="CO63" s="247">
        <f t="shared" si="28"/>
        <v>0</v>
      </c>
      <c r="CP63" s="247">
        <f t="shared" si="28"/>
        <v>0</v>
      </c>
      <c r="CQ63" s="247">
        <f t="shared" si="28"/>
        <v>0</v>
      </c>
      <c r="CR63" s="247">
        <f t="shared" si="28"/>
        <v>0</v>
      </c>
      <c r="CS63" s="247">
        <f t="shared" si="28"/>
        <v>0</v>
      </c>
      <c r="CT63" s="247">
        <f t="shared" si="28"/>
        <v>0</v>
      </c>
      <c r="CU63" s="247">
        <f t="shared" si="28"/>
        <v>0</v>
      </c>
      <c r="CV63" s="247">
        <f t="shared" si="28"/>
        <v>0</v>
      </c>
      <c r="CW63" s="247">
        <f t="shared" si="28"/>
        <v>0</v>
      </c>
      <c r="CX63" s="247">
        <f t="shared" si="28"/>
        <v>0</v>
      </c>
      <c r="CY63" s="247">
        <f t="shared" si="28"/>
        <v>0</v>
      </c>
      <c r="CZ63" s="247">
        <f t="shared" ref="CZ63:DW63" si="29">CZ27+CZ62</f>
        <v>0</v>
      </c>
      <c r="DA63" s="247">
        <f t="shared" si="29"/>
        <v>0</v>
      </c>
      <c r="DB63" s="247">
        <f t="shared" si="29"/>
        <v>0</v>
      </c>
      <c r="DC63" s="247">
        <f t="shared" si="29"/>
        <v>0</v>
      </c>
      <c r="DD63" s="247">
        <f t="shared" si="29"/>
        <v>0</v>
      </c>
      <c r="DE63" s="247">
        <f t="shared" si="29"/>
        <v>0</v>
      </c>
      <c r="DF63" s="247">
        <f t="shared" si="29"/>
        <v>0</v>
      </c>
      <c r="DG63" s="247">
        <f t="shared" si="29"/>
        <v>0</v>
      </c>
      <c r="DH63" s="247">
        <f t="shared" si="29"/>
        <v>0</v>
      </c>
      <c r="DI63" s="247">
        <f t="shared" si="29"/>
        <v>0</v>
      </c>
      <c r="DJ63" s="247">
        <f t="shared" si="29"/>
        <v>0</v>
      </c>
      <c r="DK63" s="247">
        <f t="shared" si="29"/>
        <v>0</v>
      </c>
      <c r="DL63" s="247">
        <f t="shared" si="29"/>
        <v>0</v>
      </c>
      <c r="DM63" s="247">
        <f t="shared" si="29"/>
        <v>0</v>
      </c>
      <c r="DN63" s="247">
        <f t="shared" si="29"/>
        <v>0</v>
      </c>
      <c r="DO63" s="247">
        <f t="shared" si="29"/>
        <v>0</v>
      </c>
      <c r="DP63" s="247">
        <f t="shared" si="29"/>
        <v>0</v>
      </c>
      <c r="DQ63" s="247">
        <f t="shared" si="29"/>
        <v>0</v>
      </c>
      <c r="DR63" s="247">
        <f t="shared" si="29"/>
        <v>0</v>
      </c>
      <c r="DS63" s="247">
        <f t="shared" si="29"/>
        <v>0</v>
      </c>
      <c r="DT63" s="247">
        <f t="shared" si="29"/>
        <v>0</v>
      </c>
      <c r="DU63" s="247">
        <f t="shared" si="29"/>
        <v>0</v>
      </c>
      <c r="DV63" s="247">
        <f t="shared" si="29"/>
        <v>0</v>
      </c>
      <c r="DW63" s="363">
        <f t="shared" si="29"/>
        <v>0</v>
      </c>
      <c r="DX63" s="179">
        <f t="shared" si="2"/>
        <v>0</v>
      </c>
    </row>
    <row r="64" spans="1:128" s="209" customFormat="1">
      <c r="A64" s="683" t="s">
        <v>353</v>
      </c>
      <c r="B64" s="684"/>
      <c r="C64" s="684"/>
      <c r="D64" s="684"/>
      <c r="E64" s="684"/>
      <c r="F64" s="684"/>
      <c r="G64" s="684"/>
      <c r="H64" s="684"/>
      <c r="I64" s="684"/>
      <c r="J64" s="684"/>
      <c r="K64" s="684"/>
      <c r="L64" s="684"/>
      <c r="M64" s="684"/>
      <c r="N64" s="684"/>
      <c r="O64" s="684"/>
      <c r="P64" s="684"/>
      <c r="Q64" s="684"/>
      <c r="R64" s="684"/>
      <c r="S64" s="684"/>
      <c r="T64" s="684"/>
      <c r="U64" s="684"/>
      <c r="V64" s="684"/>
      <c r="W64" s="684"/>
      <c r="X64" s="684"/>
      <c r="Y64" s="684"/>
      <c r="Z64" s="684"/>
      <c r="AA64" s="684"/>
      <c r="AB64" s="684"/>
      <c r="AC64" s="684"/>
      <c r="AD64" s="684"/>
      <c r="AE64" s="684"/>
      <c r="AF64" s="684"/>
      <c r="AG64" s="684"/>
      <c r="AH64" s="684"/>
      <c r="AI64" s="684"/>
      <c r="AJ64" s="684"/>
      <c r="AK64" s="684"/>
      <c r="AL64" s="684"/>
      <c r="AM64" s="684"/>
      <c r="AN64" s="684"/>
      <c r="AO64" s="684"/>
      <c r="AP64" s="684"/>
      <c r="AQ64" s="684"/>
      <c r="AR64" s="684"/>
      <c r="AS64" s="684"/>
      <c r="AT64" s="684"/>
      <c r="AU64" s="684"/>
      <c r="AV64" s="684"/>
      <c r="AW64" s="684"/>
      <c r="AX64" s="684"/>
      <c r="AY64" s="684"/>
      <c r="AZ64" s="684"/>
      <c r="BA64" s="684"/>
      <c r="BB64" s="684"/>
      <c r="BC64" s="684"/>
      <c r="BD64" s="684"/>
      <c r="BE64" s="684"/>
      <c r="BF64" s="684"/>
      <c r="BG64" s="684"/>
      <c r="BH64" s="684"/>
      <c r="BI64" s="684"/>
      <c r="BJ64" s="684"/>
      <c r="BK64" s="684"/>
      <c r="BL64" s="684"/>
      <c r="BM64" s="684"/>
      <c r="BN64" s="684"/>
      <c r="BO64" s="684"/>
      <c r="BP64" s="684"/>
      <c r="BQ64" s="684"/>
      <c r="BR64" s="684"/>
      <c r="BS64" s="684"/>
      <c r="BT64" s="684"/>
      <c r="BU64" s="684"/>
      <c r="BV64" s="684"/>
      <c r="BW64" s="684"/>
      <c r="BX64" s="684"/>
      <c r="BY64" s="684"/>
      <c r="BZ64" s="684"/>
      <c r="CA64" s="684"/>
      <c r="CB64" s="684"/>
      <c r="CC64" s="684"/>
      <c r="CD64" s="684"/>
      <c r="CE64" s="684"/>
      <c r="CF64" s="684"/>
      <c r="CG64" s="684"/>
      <c r="CH64" s="684"/>
      <c r="CI64" s="684"/>
      <c r="CJ64" s="684"/>
      <c r="CK64" s="684"/>
      <c r="CL64" s="684"/>
      <c r="CM64" s="684"/>
      <c r="CN64" s="684"/>
      <c r="CO64" s="684"/>
      <c r="CP64" s="684"/>
      <c r="CQ64" s="684"/>
      <c r="CR64" s="684"/>
      <c r="CS64" s="684"/>
      <c r="CT64" s="684"/>
      <c r="CU64" s="684"/>
      <c r="CV64" s="684"/>
      <c r="CW64" s="684"/>
      <c r="CX64" s="684"/>
      <c r="CY64" s="684"/>
      <c r="CZ64" s="684"/>
      <c r="DA64" s="684"/>
      <c r="DB64" s="684"/>
      <c r="DC64" s="684"/>
      <c r="DD64" s="684"/>
      <c r="DE64" s="684"/>
      <c r="DF64" s="684"/>
      <c r="DG64" s="684"/>
      <c r="DH64" s="684"/>
      <c r="DI64" s="684"/>
      <c r="DJ64" s="684"/>
      <c r="DK64" s="684"/>
      <c r="DL64" s="684"/>
      <c r="DM64" s="684"/>
      <c r="DN64" s="684"/>
      <c r="DO64" s="684"/>
      <c r="DP64" s="684"/>
      <c r="DQ64" s="684"/>
      <c r="DR64" s="684"/>
      <c r="DS64" s="684"/>
      <c r="DT64" s="684"/>
      <c r="DU64" s="684"/>
      <c r="DV64" s="684"/>
      <c r="DW64" s="685"/>
      <c r="DX64" s="179">
        <f t="shared" si="2"/>
        <v>0</v>
      </c>
    </row>
    <row r="65" spans="1:128" s="209" customFormat="1" ht="13.5" thickBot="1">
      <c r="A65" s="686" t="s">
        <v>354</v>
      </c>
      <c r="B65" s="687"/>
      <c r="C65" s="687"/>
      <c r="D65" s="687"/>
      <c r="E65" s="687"/>
      <c r="F65" s="687"/>
      <c r="G65" s="687"/>
      <c r="H65" s="687"/>
      <c r="I65" s="687"/>
      <c r="J65" s="687"/>
      <c r="K65" s="687"/>
      <c r="L65" s="687"/>
      <c r="M65" s="687"/>
      <c r="N65" s="687"/>
      <c r="O65" s="687"/>
      <c r="P65" s="687"/>
      <c r="Q65" s="687"/>
      <c r="R65" s="687"/>
      <c r="S65" s="687"/>
      <c r="T65" s="687"/>
      <c r="U65" s="687"/>
      <c r="V65" s="687"/>
      <c r="W65" s="687"/>
      <c r="X65" s="687"/>
      <c r="Y65" s="687"/>
      <c r="Z65" s="687"/>
      <c r="AA65" s="687"/>
      <c r="AB65" s="687"/>
      <c r="AC65" s="687"/>
      <c r="AD65" s="687"/>
      <c r="AE65" s="687"/>
      <c r="AF65" s="687"/>
      <c r="AG65" s="687"/>
      <c r="AH65" s="687"/>
      <c r="AI65" s="687"/>
      <c r="AJ65" s="687"/>
      <c r="AK65" s="687"/>
      <c r="AL65" s="687"/>
      <c r="AM65" s="687"/>
      <c r="AN65" s="687"/>
      <c r="AO65" s="687"/>
      <c r="AP65" s="687"/>
      <c r="AQ65" s="687"/>
      <c r="AR65" s="687"/>
      <c r="AS65" s="687"/>
      <c r="AT65" s="687"/>
      <c r="AU65" s="687"/>
      <c r="AV65" s="687"/>
      <c r="AW65" s="687"/>
      <c r="AX65" s="687"/>
      <c r="AY65" s="687"/>
      <c r="AZ65" s="687"/>
      <c r="BA65" s="687"/>
      <c r="BB65" s="687"/>
      <c r="BC65" s="687"/>
      <c r="BD65" s="687"/>
      <c r="BE65" s="687"/>
      <c r="BF65" s="687"/>
      <c r="BG65" s="687"/>
      <c r="BH65" s="687"/>
      <c r="BI65" s="687"/>
      <c r="BJ65" s="687"/>
      <c r="BK65" s="687"/>
      <c r="BL65" s="687"/>
      <c r="BM65" s="687"/>
      <c r="BN65" s="687"/>
      <c r="BO65" s="687"/>
      <c r="BP65" s="687"/>
      <c r="BQ65" s="687"/>
      <c r="BR65" s="687"/>
      <c r="BS65" s="687"/>
      <c r="BT65" s="687"/>
      <c r="BU65" s="687"/>
      <c r="BV65" s="687"/>
      <c r="BW65" s="687"/>
      <c r="BX65" s="687"/>
      <c r="BY65" s="687"/>
      <c r="BZ65" s="687"/>
      <c r="CA65" s="687"/>
      <c r="CB65" s="687"/>
      <c r="CC65" s="687"/>
      <c r="CD65" s="687"/>
      <c r="CE65" s="687"/>
      <c r="CF65" s="687"/>
      <c r="CG65" s="687"/>
      <c r="CH65" s="687"/>
      <c r="CI65" s="687"/>
      <c r="CJ65" s="687"/>
      <c r="CK65" s="687"/>
      <c r="CL65" s="687"/>
      <c r="CM65" s="687"/>
      <c r="CN65" s="687"/>
      <c r="CO65" s="687"/>
      <c r="CP65" s="687"/>
      <c r="CQ65" s="687"/>
      <c r="CR65" s="687"/>
      <c r="CS65" s="687"/>
      <c r="CT65" s="687"/>
      <c r="CU65" s="687"/>
      <c r="CV65" s="687"/>
      <c r="CW65" s="687"/>
      <c r="CX65" s="687"/>
      <c r="CY65" s="687"/>
      <c r="CZ65" s="687"/>
      <c r="DA65" s="687"/>
      <c r="DB65" s="687"/>
      <c r="DC65" s="687"/>
      <c r="DD65" s="687"/>
      <c r="DE65" s="687"/>
      <c r="DF65" s="687"/>
      <c r="DG65" s="687"/>
      <c r="DH65" s="687"/>
      <c r="DI65" s="687"/>
      <c r="DJ65" s="687"/>
      <c r="DK65" s="687"/>
      <c r="DL65" s="687"/>
      <c r="DM65" s="687"/>
      <c r="DN65" s="687"/>
      <c r="DO65" s="687"/>
      <c r="DP65" s="687"/>
      <c r="DQ65" s="687"/>
      <c r="DR65" s="687"/>
      <c r="DS65" s="687"/>
      <c r="DT65" s="687"/>
      <c r="DU65" s="687"/>
      <c r="DV65" s="687"/>
      <c r="DW65" s="688"/>
      <c r="DX65" s="179">
        <f t="shared" si="2"/>
        <v>0</v>
      </c>
    </row>
    <row r="66" spans="1:128" ht="34.5" customHeight="1">
      <c r="A66" s="455" t="s">
        <v>391</v>
      </c>
      <c r="B66" s="456" t="s">
        <v>440</v>
      </c>
      <c r="C66" s="457"/>
      <c r="D66" s="458">
        <v>3</v>
      </c>
      <c r="E66" s="458"/>
      <c r="F66" s="458"/>
      <c r="G66" s="458">
        <v>44</v>
      </c>
      <c r="H66" s="458">
        <v>3</v>
      </c>
      <c r="I66" s="459">
        <f>H66*30</f>
        <v>90</v>
      </c>
      <c r="J66" s="459">
        <f>K66+L66+M66</f>
        <v>12</v>
      </c>
      <c r="K66" s="298">
        <v>8</v>
      </c>
      <c r="L66" s="298">
        <v>4</v>
      </c>
      <c r="M66" s="298"/>
      <c r="N66" s="298"/>
      <c r="O66" s="299">
        <f>I66-J66</f>
        <v>78</v>
      </c>
      <c r="P66" s="287"/>
      <c r="Q66" s="288"/>
      <c r="R66" s="286">
        <v>12</v>
      </c>
      <c r="S66" s="290"/>
      <c r="T66" s="269"/>
      <c r="U66" s="274"/>
      <c r="V66" s="271"/>
      <c r="W66" s="215"/>
      <c r="X66" s="208"/>
      <c r="Y66" s="208"/>
      <c r="Z66" s="208"/>
      <c r="AA66" s="261" t="str">
        <f>IF(ISERROR(SEARCH(AA$10,#REF!,1)),"-",IF(COUNTIF(#REF!,AA$10)=1,1,IF(ISERROR(SEARCH(CONCATENATE(AA$10,","),#REF!,1)),IF(ISERROR(SEARCH(CONCATENATE(",",AA$10),#REF!,1)),"-",1),1)))</f>
        <v>-</v>
      </c>
      <c r="AB66" s="261" t="str">
        <f>IF(ISERROR(SEARCH(AB$10,#REF!,1)),"-",IF(COUNTIF(#REF!,AB$10)=1,1,IF(ISERROR(SEARCH(CONCATENATE(AB$10,","),#REF!,1)),IF(ISERROR(SEARCH(CONCATENATE(",",AB$10),#REF!,1)),"-",1),1)))</f>
        <v>-</v>
      </c>
      <c r="AC66" s="261" t="str">
        <f>IF(ISERROR(SEARCH(AC$10,#REF!,1)),"-",IF(COUNTIF(#REF!,AC$10)=1,1,IF(ISERROR(SEARCH(CONCATENATE(AC$10,","),#REF!,1)),IF(ISERROR(SEARCH(CONCATENATE(",",AC$10),#REF!,1)),"-",1),1)))</f>
        <v>-</v>
      </c>
      <c r="AD66" s="261" t="str">
        <f>IF(ISERROR(SEARCH(AD$10,#REF!,1)),"-",IF(COUNTIF(#REF!,AD$10)=1,1,IF(ISERROR(SEARCH(CONCATENATE(AD$10,","),#REF!,1)),IF(ISERROR(SEARCH(CONCATENATE(",",AD$10),#REF!,1)),"-",1),1)))</f>
        <v>-</v>
      </c>
      <c r="AE66" s="261" t="str">
        <f>IF(ISERROR(SEARCH(AE$10,#REF!,1)),"-",IF(COUNTIF(#REF!,AE$10)=1,1,IF(ISERROR(SEARCH(CONCATENATE(AE$10,","),#REF!,1)),IF(ISERROR(SEARCH(CONCATENATE(",",AE$10),#REF!,1)),"-",1),1)))</f>
        <v>-</v>
      </c>
      <c r="AF66" s="261" t="str">
        <f>IF(ISERROR(SEARCH(AF$10,#REF!,1)),"-",IF(COUNTIF(#REF!,AF$10)=1,1,IF(ISERROR(SEARCH(CONCATENATE(AF$10,","),#REF!,1)),IF(ISERROR(SEARCH(CONCATENATE(",",AF$10),#REF!,1)),"-",1),1)))</f>
        <v>-</v>
      </c>
      <c r="AG66" s="261" t="str">
        <f>IF(ISERROR(SEARCH(AG$10,#REF!,1)),"-",IF(COUNTIF(#REF!,AG$10)=1,1,IF(ISERROR(SEARCH(CONCATENATE(AG$10,","),#REF!,1)),IF(ISERROR(SEARCH(CONCATENATE(",",AG$10),#REF!,1)),"-",1),1)))</f>
        <v>-</v>
      </c>
      <c r="AH66" s="261" t="str">
        <f>IF(ISERROR(SEARCH(AH$10,#REF!,1)),"-",IF(COUNTIF(#REF!,AH$10)=1,1,IF(ISERROR(SEARCH(CONCATENATE(AH$10,","),#REF!,1)),IF(ISERROR(SEARCH(CONCATENATE(",",AH$10),#REF!,1)),"-",1),1)))</f>
        <v>-</v>
      </c>
      <c r="AI66" s="261" t="str">
        <f>IF(ISERROR(SEARCH(AI$10,#REF!,1)),"-",IF(COUNTIF(#REF!,AI$10)=1,1,IF(ISERROR(SEARCH(CONCATENATE(AI$10,","),#REF!,1)),IF(ISERROR(SEARCH(CONCATENATE(",",AI$10),#REF!,1)),"-",1),1)))</f>
        <v>-</v>
      </c>
      <c r="AJ66" s="208"/>
      <c r="AK66" s="261" t="str">
        <f>IF(ISERROR(SEARCH(AK$10,#REF!,1)),"-",IF(COUNTIF(#REF!,AK$10)=1,1,IF(ISERROR(SEARCH(CONCATENATE(AK$10,","),#REF!,1)),IF(ISERROR(SEARCH(CONCATENATE(",",AK$10),#REF!,1)),"-",1),1)))</f>
        <v>-</v>
      </c>
      <c r="AL66" s="261" t="str">
        <f>IF(ISERROR(SEARCH(AL$10,#REF!,1)),"-",IF(COUNTIF(#REF!,AL$10)=1,1,IF(ISERROR(SEARCH(CONCATENATE(AL$10,","),#REF!,1)),IF(ISERROR(SEARCH(CONCATENATE(",",AL$10),#REF!,1)),"-",1),1)))</f>
        <v>-</v>
      </c>
      <c r="AM66" s="261" t="str">
        <f>IF(ISERROR(SEARCH(AM$10,#REF!,1)),"-",IF(COUNTIF(#REF!,AM$10)=1,1,IF(ISERROR(SEARCH(CONCATENATE(AM$10,","),#REF!,1)),IF(ISERROR(SEARCH(CONCATENATE(",",AM$10),#REF!,1)),"-",1),1)))</f>
        <v>-</v>
      </c>
      <c r="AN66" s="261" t="str">
        <f>IF(ISERROR(SEARCH(AN$10,#REF!,1)),"-",IF(COUNTIF(#REF!,AN$10)=1,1,IF(ISERROR(SEARCH(CONCATENATE(AN$10,","),#REF!,1)),IF(ISERROR(SEARCH(CONCATENATE(",",AN$10),#REF!,1)),"-",1),1)))</f>
        <v>-</v>
      </c>
      <c r="AO66" s="261" t="str">
        <f>IF(ISERROR(SEARCH(AO$10,#REF!,1)),"-",IF(COUNTIF(#REF!,AO$10)=1,1,IF(ISERROR(SEARCH(CONCATENATE(AO$10,","),#REF!,1)),IF(ISERROR(SEARCH(CONCATENATE(",",AO$10),#REF!,1)),"-",1),1)))</f>
        <v>-</v>
      </c>
      <c r="AP66" s="261" t="str">
        <f>IF(ISERROR(SEARCH(AP$10,#REF!,1)),"-",IF(COUNTIF(#REF!,AP$10)=1,1,IF(ISERROR(SEARCH(CONCATENATE(AP$10,","),#REF!,1)),IF(ISERROR(SEARCH(CONCATENATE(",",AP$10),#REF!,1)),"-",1),1)))</f>
        <v>-</v>
      </c>
      <c r="AQ66" s="261" t="str">
        <f>IF(ISERROR(SEARCH(AQ$10,#REF!,1)),"-",IF(COUNTIF(#REF!,AQ$10)=1,1,IF(ISERROR(SEARCH(CONCATENATE(AQ$10,","),#REF!,1)),IF(ISERROR(SEARCH(CONCATENATE(",",AQ$10),#REF!,1)),"-",1),1)))</f>
        <v>-</v>
      </c>
      <c r="AR66" s="261" t="str">
        <f>IF(ISERROR(SEARCH(AR$10,#REF!,1)),"-",IF(COUNTIF(#REF!,AR$10)=1,1,IF(ISERROR(SEARCH(CONCATENATE(AR$10,","),#REF!,1)),IF(ISERROR(SEARCH(CONCATENATE(",",AR$10),#REF!,1)),"-",1),1)))</f>
        <v>-</v>
      </c>
      <c r="AS66" s="261" t="str">
        <f>IF(ISERROR(SEARCH(AS$10,#REF!,1)),"-",IF(COUNTIF(#REF!,AS$10)=1,1,IF(ISERROR(SEARCH(CONCATENATE(AS$10,","),#REF!,1)),IF(ISERROR(SEARCH(CONCATENATE(",",AS$10),#REF!,1)),"-",1),1)))</f>
        <v>-</v>
      </c>
      <c r="AT66" s="208"/>
      <c r="AU66" s="261" t="str">
        <f>IF(ISERROR(SEARCH(AU$10,#REF!,1)),"-",IF(COUNTIF(#REF!,AU$10)=1,1,IF(ISERROR(SEARCH(CONCATENATE(AU$10,","),#REF!,1)),IF(ISERROR(SEARCH(CONCATENATE(",",AU$10),#REF!,1)),"-",1),1)))</f>
        <v>-</v>
      </c>
      <c r="AV66" s="261" t="str">
        <f>IF(ISERROR(SEARCH(AV$10,#REF!,1)),"-",IF(COUNTIF(#REF!,AV$10)=1,1,IF(ISERROR(SEARCH(CONCATENATE(AV$10,","),#REF!,1)),IF(ISERROR(SEARCH(CONCATENATE(",",AV$10),#REF!,1)),"-",1),1)))</f>
        <v>-</v>
      </c>
      <c r="AW66" s="261" t="str">
        <f>IF(ISERROR(SEARCH(AW$10,#REF!,1)),"-",IF(COUNTIF(#REF!,AW$10)=1,1,IF(ISERROR(SEARCH(CONCATENATE(AW$10,","),#REF!,1)),IF(ISERROR(SEARCH(CONCATENATE(",",AW$10),#REF!,1)),"-",1),1)))</f>
        <v>-</v>
      </c>
      <c r="AX66" s="261" t="str">
        <f>IF(ISERROR(SEARCH(AX$10,#REF!,1)),"-",IF(COUNTIF(#REF!,AX$10)=1,1,IF(ISERROR(SEARCH(CONCATENATE(AX$10,","),#REF!,1)),IF(ISERROR(SEARCH(CONCATENATE(",",AX$10),#REF!,1)),"-",1),1)))</f>
        <v>-</v>
      </c>
      <c r="AY66" s="261" t="str">
        <f>IF(ISERROR(SEARCH(AY$10,#REF!,1)),"-",IF(COUNTIF(#REF!,AY$10)=1,1,IF(ISERROR(SEARCH(CONCATENATE(AY$10,","),#REF!,1)),IF(ISERROR(SEARCH(CONCATENATE(",",AY$10),#REF!,1)),"-",1),1)))</f>
        <v>-</v>
      </c>
      <c r="AZ66" s="261" t="str">
        <f>IF(ISERROR(SEARCH(AZ$10,#REF!,1)),"-",IF(COUNTIF(#REF!,AZ$10)=1,1,IF(ISERROR(SEARCH(CONCATENATE(AZ$10,","),#REF!,1)),IF(ISERROR(SEARCH(CONCATENATE(",",AZ$10),#REF!,1)),"-",1),1)))</f>
        <v>-</v>
      </c>
      <c r="BA66" s="261" t="str">
        <f>IF(ISERROR(SEARCH(BA$10,#REF!,1)),"-",IF(COUNTIF(#REF!,BA$10)=1,1,IF(ISERROR(SEARCH(CONCATENATE(BA$10,","),#REF!,1)),IF(ISERROR(SEARCH(CONCATENATE(",",BA$10),#REF!,1)),"-",1),1)))</f>
        <v>-</v>
      </c>
      <c r="BB66" s="261" t="str">
        <f>IF(ISERROR(SEARCH(BB$10,#REF!,1)),"-",IF(COUNTIF(#REF!,BB$10)=1,1,IF(ISERROR(SEARCH(CONCATENATE(BB$10,","),#REF!,1)),IF(ISERROR(SEARCH(CONCATENATE(",",BB$10),#REF!,1)),"-",1),1)))</f>
        <v>-</v>
      </c>
      <c r="BC66" s="261" t="str">
        <f>IF(ISERROR(SEARCH(BC$10,#REF!,1)),"-",IF(COUNTIF(#REF!,BC$10)=1,1,IF(ISERROR(SEARCH(CONCATENATE(BC$10,","),#REF!,1)),IF(ISERROR(SEARCH(CONCATENATE(",",BC$10),#REF!,1)),"-",1),1)))</f>
        <v>-</v>
      </c>
      <c r="BD66" s="208"/>
      <c r="BE66" s="261" t="str">
        <f>IF(ISERROR(SEARCH(BE$10,#REF!,1)),"-",IF(COUNTIF(#REF!,BE$10)=1,1,IF(ISERROR(SEARCH(CONCATENATE(BE$10,","),#REF!,1)),IF(ISERROR(SEARCH(CONCATENATE(",",BE$10),#REF!,1)),"-",1),1)))</f>
        <v>-</v>
      </c>
      <c r="BF66" s="261" t="str">
        <f>IF(ISERROR(SEARCH(BF$10,#REF!,1)),"-",IF(COUNTIF(#REF!,BF$10)=1,1,IF(ISERROR(SEARCH(CONCATENATE(BF$10,","),#REF!,1)),IF(ISERROR(SEARCH(CONCATENATE(",",BF$10),#REF!,1)),"-",1),1)))</f>
        <v>-</v>
      </c>
      <c r="BG66" s="261" t="str">
        <f>IF(ISERROR(SEARCH(BG$10,#REF!,1)),"-",IF(COUNTIF(#REF!,BG$10)=1,1,IF(ISERROR(SEARCH(CONCATENATE(BG$10,","),#REF!,1)),IF(ISERROR(SEARCH(CONCATENATE(",",BG$10),#REF!,1)),"-",1),1)))</f>
        <v>-</v>
      </c>
      <c r="BH66" s="261" t="str">
        <f>IF(ISERROR(SEARCH(BH$10,#REF!,1)),"-",IF(COUNTIF(#REF!,BH$10)=1,1,IF(ISERROR(SEARCH(CONCATENATE(BH$10,","),#REF!,1)),IF(ISERROR(SEARCH(CONCATENATE(",",BH$10),#REF!,1)),"-",1),1)))</f>
        <v>-</v>
      </c>
      <c r="BI66" s="261" t="str">
        <f>IF(ISERROR(SEARCH(BI$10,#REF!,1)),"-",IF(COUNTIF(#REF!,BI$10)=1,1,IF(ISERROR(SEARCH(CONCATENATE(BI$10,","),#REF!,1)),IF(ISERROR(SEARCH(CONCATENATE(",",BI$10),#REF!,1)),"-",1),1)))</f>
        <v>-</v>
      </c>
      <c r="BJ66" s="261" t="str">
        <f>IF(ISERROR(SEARCH(BJ$10,#REF!,1)),"-",IF(COUNTIF(#REF!,BJ$10)=1,1,IF(ISERROR(SEARCH(CONCATENATE(BJ$10,","),#REF!,1)),IF(ISERROR(SEARCH(CONCATENATE(",",BJ$10),#REF!,1)),"-",1),1)))</f>
        <v>-</v>
      </c>
      <c r="BK66" s="261" t="str">
        <f>IF(ISERROR(SEARCH(BK$10,#REF!,1)),"-",IF(COUNTIF(#REF!,BK$10)=1,1,IF(ISERROR(SEARCH(CONCATENATE(BK$10,","),#REF!,1)),IF(ISERROR(SEARCH(CONCATENATE(",",BK$10),#REF!,1)),"-",1),1)))</f>
        <v>-</v>
      </c>
      <c r="BL66" s="261" t="str">
        <f>IF(ISERROR(SEARCH(BL$10,#REF!,1)),"-",IF(COUNTIF(#REF!,BL$10)=1,1,IF(ISERROR(SEARCH(CONCATENATE(BL$10,","),#REF!,1)),IF(ISERROR(SEARCH(CONCATENATE(",",BL$10),#REF!,1)),"-",1),1)))</f>
        <v>-</v>
      </c>
      <c r="BM66" s="261" t="str">
        <f>IF(ISERROR(SEARCH(BM$10,#REF!,1)),"-",IF(COUNTIF(#REF!,BM$10)=1,1,IF(ISERROR(SEARCH(CONCATENATE(BM$10,","),#REF!,1)),IF(ISERROR(SEARCH(CONCATENATE(",",BM$10),#REF!,1)),"-",1),1)))</f>
        <v>-</v>
      </c>
      <c r="BN66" s="208"/>
      <c r="BO66" s="261"/>
      <c r="BP66" s="261"/>
      <c r="BQ66" s="261"/>
      <c r="BR66" s="261"/>
      <c r="BS66" s="261"/>
      <c r="BT66" s="261"/>
      <c r="BU66" s="261"/>
      <c r="BV66" s="277"/>
      <c r="BW66" s="269"/>
      <c r="BX66" s="215"/>
      <c r="BY66" s="208"/>
      <c r="BZ66" s="208"/>
      <c r="CA66" s="208"/>
      <c r="CB66" s="261" t="str">
        <f>IF(ISERROR(SEARCH(CB$10,#REF!,1)),"-",IF(COUNTIF(#REF!,CB$10)=1,1,IF(ISERROR(SEARCH(CONCATENATE(CB$10,","),#REF!,1)),IF(ISERROR(SEARCH(CONCATENATE(",",CB$10),#REF!,1)),"-",1),1)))</f>
        <v>-</v>
      </c>
      <c r="CC66" s="261" t="str">
        <f>IF(ISERROR(SEARCH(CC$10,#REF!,1)),"-",IF(COUNTIF(#REF!,CC$10)=1,1,IF(ISERROR(SEARCH(CONCATENATE(CC$10,","),#REF!,1)),IF(ISERROR(SEARCH(CONCATENATE(",",CC$10),#REF!,1)),"-",1),1)))</f>
        <v>-</v>
      </c>
      <c r="CD66" s="261" t="str">
        <f>IF(ISERROR(SEARCH(CD$10,#REF!,1)),"-",IF(COUNTIF(#REF!,CD$10)=1,1,IF(ISERROR(SEARCH(CONCATENATE(CD$10,","),#REF!,1)),IF(ISERROR(SEARCH(CONCATENATE(",",CD$10),#REF!,1)),"-",1),1)))</f>
        <v>-</v>
      </c>
      <c r="CE66" s="261" t="str">
        <f>IF(ISERROR(SEARCH(CE$10,#REF!,1)),"-",IF(COUNTIF(#REF!,CE$10)=1,1,IF(ISERROR(SEARCH(CONCATENATE(CE$10,","),#REF!,1)),IF(ISERROR(SEARCH(CONCATENATE(",",CE$10),#REF!,1)),"-",1),1)))</f>
        <v>-</v>
      </c>
      <c r="CF66" s="261" t="str">
        <f>IF(ISERROR(SEARCH(CF$10,#REF!,1)),"-",IF(COUNTIF(#REF!,CF$10)=1,1,IF(ISERROR(SEARCH(CONCATENATE(CF$10,","),#REF!,1)),IF(ISERROR(SEARCH(CONCATENATE(",",CF$10),#REF!,1)),"-",1),1)))</f>
        <v>-</v>
      </c>
      <c r="CG66" s="261" t="str">
        <f>IF(ISERROR(SEARCH(CG$10,#REF!,1)),"-",IF(COUNTIF(#REF!,CG$10)=1,1,IF(ISERROR(SEARCH(CONCATENATE(CG$10,","),#REF!,1)),IF(ISERROR(SEARCH(CONCATENATE(",",CG$10),#REF!,1)),"-",1),1)))</f>
        <v>-</v>
      </c>
      <c r="CH66" s="261" t="str">
        <f>IF(ISERROR(SEARCH(CH$10,#REF!,1)),"-",IF(COUNTIF(#REF!,CH$10)=1,1,IF(ISERROR(SEARCH(CONCATENATE(CH$10,","),#REF!,1)),IF(ISERROR(SEARCH(CONCATENATE(",",CH$10),#REF!,1)),"-",1),1)))</f>
        <v>-</v>
      </c>
      <c r="CI66" s="261" t="str">
        <f>IF(ISERROR(SEARCH(CI$10,#REF!,1)),"-",IF(COUNTIF(#REF!,CI$10)=1,1,IF(ISERROR(SEARCH(CONCATENATE(CI$10,","),#REF!,1)),IF(ISERROR(SEARCH(CONCATENATE(",",CI$10),#REF!,1)),"-",1),1)))</f>
        <v>-</v>
      </c>
      <c r="CJ66" s="261" t="str">
        <f>IF(ISERROR(SEARCH(CJ$10,#REF!,1)),"-",IF(COUNTIF(#REF!,CJ$10)=1,1,IF(ISERROR(SEARCH(CONCATENATE(CJ$10,","),#REF!,1)),IF(ISERROR(SEARCH(CONCATENATE(",",CJ$10),#REF!,1)),"-",1),1)))</f>
        <v>-</v>
      </c>
      <c r="CK66" s="208"/>
      <c r="CL66" s="261" t="str">
        <f>IF(ISERROR(SEARCH(CL$10,#REF!,1)),"-",IF(COUNTIF(#REF!,CL$10)=1,1,IF(ISERROR(SEARCH(CONCATENATE(CL$10,","),#REF!,1)),IF(ISERROR(SEARCH(CONCATENATE(",",CL$10),#REF!,1)),"-",1),1)))</f>
        <v>-</v>
      </c>
      <c r="CM66" s="261" t="str">
        <f>IF(ISERROR(SEARCH(CM$10,#REF!,1)),"-",IF(COUNTIF(#REF!,CM$10)=1,1,IF(ISERROR(SEARCH(CONCATENATE(CM$10,","),#REF!,1)),IF(ISERROR(SEARCH(CONCATENATE(",",CM$10),#REF!,1)),"-",1),1)))</f>
        <v>-</v>
      </c>
      <c r="CN66" s="261" t="str">
        <f>IF(ISERROR(SEARCH(CN$10,#REF!,1)),"-",IF(COUNTIF(#REF!,CN$10)=1,1,IF(ISERROR(SEARCH(CONCATENATE(CN$10,","),#REF!,1)),IF(ISERROR(SEARCH(CONCATENATE(",",CN$10),#REF!,1)),"-",1),1)))</f>
        <v>-</v>
      </c>
      <c r="CO66" s="261" t="str">
        <f>IF(ISERROR(SEARCH(CO$10,#REF!,1)),"-",IF(COUNTIF(#REF!,CO$10)=1,1,IF(ISERROR(SEARCH(CONCATENATE(CO$10,","),#REF!,1)),IF(ISERROR(SEARCH(CONCATENATE(",",CO$10),#REF!,1)),"-",1),1)))</f>
        <v>-</v>
      </c>
      <c r="CP66" s="261" t="str">
        <f>IF(ISERROR(SEARCH(CP$10,#REF!,1)),"-",IF(COUNTIF(#REF!,CP$10)=1,1,IF(ISERROR(SEARCH(CONCATENATE(CP$10,","),#REF!,1)),IF(ISERROR(SEARCH(CONCATENATE(",",CP$10),#REF!,1)),"-",1),1)))</f>
        <v>-</v>
      </c>
      <c r="CQ66" s="261" t="str">
        <f>IF(ISERROR(SEARCH(CQ$10,#REF!,1)),"-",IF(COUNTIF(#REF!,CQ$10)=1,1,IF(ISERROR(SEARCH(CONCATENATE(CQ$10,","),#REF!,1)),IF(ISERROR(SEARCH(CONCATENATE(",",CQ$10),#REF!,1)),"-",1),1)))</f>
        <v>-</v>
      </c>
      <c r="CR66" s="261" t="str">
        <f>IF(ISERROR(SEARCH(CR$10,#REF!,1)),"-",IF(COUNTIF(#REF!,CR$10)=1,1,IF(ISERROR(SEARCH(CONCATENATE(CR$10,","),#REF!,1)),IF(ISERROR(SEARCH(CONCATENATE(",",CR$10),#REF!,1)),"-",1),1)))</f>
        <v>-</v>
      </c>
      <c r="CS66" s="261" t="str">
        <f>IF(ISERROR(SEARCH(CS$10,#REF!,1)),"-",IF(COUNTIF(#REF!,CS$10)=1,1,IF(ISERROR(SEARCH(CONCATENATE(CS$10,","),#REF!,1)),IF(ISERROR(SEARCH(CONCATENATE(",",CS$10),#REF!,1)),"-",1),1)))</f>
        <v>-</v>
      </c>
      <c r="CT66" s="261" t="str">
        <f>IF(ISERROR(SEARCH(CT$10,#REF!,1)),"-",IF(COUNTIF(#REF!,CT$10)=1,1,IF(ISERROR(SEARCH(CONCATENATE(CT$10,","),#REF!,1)),IF(ISERROR(SEARCH(CONCATENATE(",",CT$10),#REF!,1)),"-",1),1)))</f>
        <v>-</v>
      </c>
      <c r="CU66" s="208"/>
      <c r="CV66" s="261" t="str">
        <f>IF(ISERROR(SEARCH(CV$10,#REF!,1)),"-",IF(COUNTIF(#REF!,CV$10)=1,1,IF(ISERROR(SEARCH(CONCATENATE(CV$10,","),#REF!,1)),IF(ISERROR(SEARCH(CONCATENATE(",",CV$10),#REF!,1)),"-",1),1)))</f>
        <v>-</v>
      </c>
      <c r="CW66" s="261" t="str">
        <f>IF(ISERROR(SEARCH(CW$10,#REF!,1)),"-",IF(COUNTIF(#REF!,CW$10)=1,1,IF(ISERROR(SEARCH(CONCATENATE(CW$10,","),#REF!,1)),IF(ISERROR(SEARCH(CONCATENATE(",",CW$10),#REF!,1)),"-",1),1)))</f>
        <v>-</v>
      </c>
      <c r="CX66" s="261" t="str">
        <f>IF(ISERROR(SEARCH(CX$10,#REF!,1)),"-",IF(COUNTIF(#REF!,CX$10)=1,1,IF(ISERROR(SEARCH(CONCATENATE(CX$10,","),#REF!,1)),IF(ISERROR(SEARCH(CONCATENATE(",",CX$10),#REF!,1)),"-",1),1)))</f>
        <v>-</v>
      </c>
      <c r="CY66" s="261" t="str">
        <f>IF(ISERROR(SEARCH(CY$10,#REF!,1)),"-",IF(COUNTIF(#REF!,CY$10)=1,1,IF(ISERROR(SEARCH(CONCATENATE(CY$10,","),#REF!,1)),IF(ISERROR(SEARCH(CONCATENATE(",",CY$10),#REF!,1)),"-",1),1)))</f>
        <v>-</v>
      </c>
      <c r="CZ66" s="261" t="str">
        <f>IF(ISERROR(SEARCH(CZ$10,#REF!,1)),"-",IF(COUNTIF(#REF!,CZ$10)=1,1,IF(ISERROR(SEARCH(CONCATENATE(CZ$10,","),#REF!,1)),IF(ISERROR(SEARCH(CONCATENATE(",",CZ$10),#REF!,1)),"-",1),1)))</f>
        <v>-</v>
      </c>
      <c r="DA66" s="261" t="str">
        <f>IF(ISERROR(SEARCH(DA$10,#REF!,1)),"-",IF(COUNTIF(#REF!,DA$10)=1,1,IF(ISERROR(SEARCH(CONCATENATE(DA$10,","),#REF!,1)),IF(ISERROR(SEARCH(CONCATENATE(",",DA$10),#REF!,1)),"-",1),1)))</f>
        <v>-</v>
      </c>
      <c r="DB66" s="261" t="str">
        <f>IF(ISERROR(SEARCH(DB$10,#REF!,1)),"-",IF(COUNTIF(#REF!,DB$10)=1,1,IF(ISERROR(SEARCH(CONCATENATE(DB$10,","),#REF!,1)),IF(ISERROR(SEARCH(CONCATENATE(",",DB$10),#REF!,1)),"-",1),1)))</f>
        <v>-</v>
      </c>
      <c r="DC66" s="261" t="str">
        <f>IF(ISERROR(SEARCH(DC$10,#REF!,1)),"-",IF(COUNTIF(#REF!,DC$10)=1,1,IF(ISERROR(SEARCH(CONCATENATE(DC$10,","),#REF!,1)),IF(ISERROR(SEARCH(CONCATENATE(",",DC$10),#REF!,1)),"-",1),1)))</f>
        <v>-</v>
      </c>
      <c r="DD66" s="261" t="str">
        <f>IF(ISERROR(SEARCH(DD$10,#REF!,1)),"-",IF(COUNTIF(#REF!,DD$10)=1,1,IF(ISERROR(SEARCH(CONCATENATE(DD$10,","),#REF!,1)),IF(ISERROR(SEARCH(CONCATENATE(",",DD$10),#REF!,1)),"-",1),1)))</f>
        <v>-</v>
      </c>
      <c r="DE66" s="208"/>
      <c r="DF66" s="261" t="str">
        <f>IF(ISERROR(SEARCH(DF$10,#REF!,1)),"-",IF(COUNTIF(#REF!,DF$10)=1,1,IF(ISERROR(SEARCH(CONCATENATE(DF$10,","),#REF!,1)),IF(ISERROR(SEARCH(CONCATENATE(",",DF$10),#REF!,1)),"-",1),1)))</f>
        <v>-</v>
      </c>
      <c r="DG66" s="261" t="str">
        <f>IF(ISERROR(SEARCH(DG$10,#REF!,1)),"-",IF(COUNTIF(#REF!,DG$10)=1,1,IF(ISERROR(SEARCH(CONCATENATE(DG$10,","),#REF!,1)),IF(ISERROR(SEARCH(CONCATENATE(",",DG$10),#REF!,1)),"-",1),1)))</f>
        <v>-</v>
      </c>
      <c r="DH66" s="261" t="str">
        <f>IF(ISERROR(SEARCH(DH$10,#REF!,1)),"-",IF(COUNTIF(#REF!,DH$10)=1,1,IF(ISERROR(SEARCH(CONCATENATE(DH$10,","),#REF!,1)),IF(ISERROR(SEARCH(CONCATENATE(",",DH$10),#REF!,1)),"-",1),1)))</f>
        <v>-</v>
      </c>
      <c r="DI66" s="261" t="str">
        <f>IF(ISERROR(SEARCH(DI$10,#REF!,1)),"-",IF(COUNTIF(#REF!,DI$10)=1,1,IF(ISERROR(SEARCH(CONCATENATE(DI$10,","),#REF!,1)),IF(ISERROR(SEARCH(CONCATENATE(",",DI$10),#REF!,1)),"-",1),1)))</f>
        <v>-</v>
      </c>
      <c r="DJ66" s="261" t="str">
        <f>IF(ISERROR(SEARCH(DJ$10,#REF!,1)),"-",IF(COUNTIF(#REF!,DJ$10)=1,1,IF(ISERROR(SEARCH(CONCATENATE(DJ$10,","),#REF!,1)),IF(ISERROR(SEARCH(CONCATENATE(",",DJ$10),#REF!,1)),"-",1),1)))</f>
        <v>-</v>
      </c>
      <c r="DK66" s="261" t="str">
        <f>IF(ISERROR(SEARCH(DK$10,#REF!,1)),"-",IF(COUNTIF(#REF!,DK$10)=1,1,IF(ISERROR(SEARCH(CONCATENATE(DK$10,","),#REF!,1)),IF(ISERROR(SEARCH(CONCATENATE(",",DK$10),#REF!,1)),"-",1),1)))</f>
        <v>-</v>
      </c>
      <c r="DL66" s="261" t="str">
        <f>IF(ISERROR(SEARCH(DL$10,#REF!,1)),"-",IF(COUNTIF(#REF!,DL$10)=1,1,IF(ISERROR(SEARCH(CONCATENATE(DL$10,","),#REF!,1)),IF(ISERROR(SEARCH(CONCATENATE(",",DL$10),#REF!,1)),"-",1),1)))</f>
        <v>-</v>
      </c>
      <c r="DM66" s="261" t="str">
        <f>IF(ISERROR(SEARCH(DM$10,#REF!,1)),"-",IF(COUNTIF(#REF!,DM$10)=1,1,IF(ISERROR(SEARCH(CONCATENATE(DM$10,","),#REF!,1)),IF(ISERROR(SEARCH(CONCATENATE(",",DM$10),#REF!,1)),"-",1),1)))</f>
        <v>-</v>
      </c>
      <c r="DN66" s="261" t="str">
        <f>IF(ISERROR(SEARCH(DN$10,#REF!,1)),"-",IF(COUNTIF(#REF!,DN$10)=1,1,IF(ISERROR(SEARCH(CONCATENATE(DN$10,","),#REF!,1)),IF(ISERROR(SEARCH(CONCATENATE(",",DN$10),#REF!,1)),"-",1),1)))</f>
        <v>-</v>
      </c>
      <c r="DO66" s="208"/>
      <c r="DP66" s="261"/>
      <c r="DQ66" s="261"/>
      <c r="DR66" s="261"/>
      <c r="DS66" s="261"/>
      <c r="DT66" s="261"/>
      <c r="DU66" s="261"/>
      <c r="DV66" s="261"/>
      <c r="DW66" s="262"/>
    </row>
    <row r="67" spans="1:128" ht="34.5" customHeight="1">
      <c r="A67" s="455" t="s">
        <v>392</v>
      </c>
      <c r="B67" s="456" t="s">
        <v>440</v>
      </c>
      <c r="C67" s="457"/>
      <c r="D67" s="458">
        <v>4</v>
      </c>
      <c r="E67" s="458"/>
      <c r="F67" s="458"/>
      <c r="G67" s="458">
        <v>44</v>
      </c>
      <c r="H67" s="458">
        <v>3</v>
      </c>
      <c r="I67" s="459">
        <f>H67*30</f>
        <v>90</v>
      </c>
      <c r="J67" s="459">
        <f>K67+L67+M67</f>
        <v>12</v>
      </c>
      <c r="K67" s="217">
        <v>8</v>
      </c>
      <c r="L67" s="217">
        <v>4</v>
      </c>
      <c r="M67" s="217"/>
      <c r="N67" s="217"/>
      <c r="O67" s="300">
        <f>I67-J67</f>
        <v>78</v>
      </c>
      <c r="P67" s="289"/>
      <c r="Q67" s="275"/>
      <c r="R67" s="272"/>
      <c r="S67" s="268">
        <v>12</v>
      </c>
      <c r="T67" s="270"/>
      <c r="U67" s="275"/>
      <c r="V67" s="272"/>
      <c r="W67" s="214"/>
      <c r="X67" s="213"/>
      <c r="Y67" s="213"/>
      <c r="Z67" s="213"/>
      <c r="AA67" s="258" t="str">
        <f>IF(ISERROR(SEARCH(AA$10,#REF!,1)),"-",IF(COUNTIF(#REF!,AA$10)=1,1,IF(ISERROR(SEARCH(CONCATENATE(AA$10,","),#REF!,1)),IF(ISERROR(SEARCH(CONCATENATE(",",AA$10),#REF!,1)),"-",1),1)))</f>
        <v>-</v>
      </c>
      <c r="AB67" s="258" t="str">
        <f>IF(ISERROR(SEARCH(AB$10,#REF!,1)),"-",IF(COUNTIF(#REF!,AB$10)=1,1,IF(ISERROR(SEARCH(CONCATENATE(AB$10,","),#REF!,1)),IF(ISERROR(SEARCH(CONCATENATE(",",AB$10),#REF!,1)),"-",1),1)))</f>
        <v>-</v>
      </c>
      <c r="AC67" s="258" t="str">
        <f>IF(ISERROR(SEARCH(AC$10,#REF!,1)),"-",IF(COUNTIF(#REF!,AC$10)=1,1,IF(ISERROR(SEARCH(CONCATENATE(AC$10,","),#REF!,1)),IF(ISERROR(SEARCH(CONCATENATE(",",AC$10),#REF!,1)),"-",1),1)))</f>
        <v>-</v>
      </c>
      <c r="AD67" s="258" t="str">
        <f>IF(ISERROR(SEARCH(AD$10,#REF!,1)),"-",IF(COUNTIF(#REF!,AD$10)=1,1,IF(ISERROR(SEARCH(CONCATENATE(AD$10,","),#REF!,1)),IF(ISERROR(SEARCH(CONCATENATE(",",AD$10),#REF!,1)),"-",1),1)))</f>
        <v>-</v>
      </c>
      <c r="AE67" s="258" t="str">
        <f>IF(ISERROR(SEARCH(AE$10,#REF!,1)),"-",IF(COUNTIF(#REF!,AE$10)=1,1,IF(ISERROR(SEARCH(CONCATENATE(AE$10,","),#REF!,1)),IF(ISERROR(SEARCH(CONCATENATE(",",AE$10),#REF!,1)),"-",1),1)))</f>
        <v>-</v>
      </c>
      <c r="AF67" s="258" t="str">
        <f>IF(ISERROR(SEARCH(AF$10,#REF!,1)),"-",IF(COUNTIF(#REF!,AF$10)=1,1,IF(ISERROR(SEARCH(CONCATENATE(AF$10,","),#REF!,1)),IF(ISERROR(SEARCH(CONCATENATE(",",AF$10),#REF!,1)),"-",1),1)))</f>
        <v>-</v>
      </c>
      <c r="AG67" s="258" t="str">
        <f>IF(ISERROR(SEARCH(AG$10,#REF!,1)),"-",IF(COUNTIF(#REF!,AG$10)=1,1,IF(ISERROR(SEARCH(CONCATENATE(AG$10,","),#REF!,1)),IF(ISERROR(SEARCH(CONCATENATE(",",AG$10),#REF!,1)),"-",1),1)))</f>
        <v>-</v>
      </c>
      <c r="AH67" s="258" t="str">
        <f>IF(ISERROR(SEARCH(AH$10,#REF!,1)),"-",IF(COUNTIF(#REF!,AH$10)=1,1,IF(ISERROR(SEARCH(CONCATENATE(AH$10,","),#REF!,1)),IF(ISERROR(SEARCH(CONCATENATE(",",AH$10),#REF!,1)),"-",1),1)))</f>
        <v>-</v>
      </c>
      <c r="AI67" s="258" t="str">
        <f>IF(ISERROR(SEARCH(AI$10,#REF!,1)),"-",IF(COUNTIF(#REF!,AI$10)=1,1,IF(ISERROR(SEARCH(CONCATENATE(AI$10,","),#REF!,1)),IF(ISERROR(SEARCH(CONCATENATE(",",AI$10),#REF!,1)),"-",1),1)))</f>
        <v>-</v>
      </c>
      <c r="AJ67" s="213"/>
      <c r="AK67" s="258" t="str">
        <f>IF(ISERROR(SEARCH(AK$10,#REF!,1)),"-",IF(COUNTIF(#REF!,AK$10)=1,1,IF(ISERROR(SEARCH(CONCATENATE(AK$10,","),#REF!,1)),IF(ISERROR(SEARCH(CONCATENATE(",",AK$10),#REF!,1)),"-",1),1)))</f>
        <v>-</v>
      </c>
      <c r="AL67" s="258" t="str">
        <f>IF(ISERROR(SEARCH(AL$10,#REF!,1)),"-",IF(COUNTIF(#REF!,AL$10)=1,1,IF(ISERROR(SEARCH(CONCATENATE(AL$10,","),#REF!,1)),IF(ISERROR(SEARCH(CONCATENATE(",",AL$10),#REF!,1)),"-",1),1)))</f>
        <v>-</v>
      </c>
      <c r="AM67" s="258" t="str">
        <f>IF(ISERROR(SEARCH(AM$10,#REF!,1)),"-",IF(COUNTIF(#REF!,AM$10)=1,1,IF(ISERROR(SEARCH(CONCATENATE(AM$10,","),#REF!,1)),IF(ISERROR(SEARCH(CONCATENATE(",",AM$10),#REF!,1)),"-",1),1)))</f>
        <v>-</v>
      </c>
      <c r="AN67" s="258" t="str">
        <f>IF(ISERROR(SEARCH(AN$10,#REF!,1)),"-",IF(COUNTIF(#REF!,AN$10)=1,1,IF(ISERROR(SEARCH(CONCATENATE(AN$10,","),#REF!,1)),IF(ISERROR(SEARCH(CONCATENATE(",",AN$10),#REF!,1)),"-",1),1)))</f>
        <v>-</v>
      </c>
      <c r="AO67" s="258" t="str">
        <f>IF(ISERROR(SEARCH(AO$10,#REF!,1)),"-",IF(COUNTIF(#REF!,AO$10)=1,1,IF(ISERROR(SEARCH(CONCATENATE(AO$10,","),#REF!,1)),IF(ISERROR(SEARCH(CONCATENATE(",",AO$10),#REF!,1)),"-",1),1)))</f>
        <v>-</v>
      </c>
      <c r="AP67" s="258" t="str">
        <f>IF(ISERROR(SEARCH(AP$10,#REF!,1)),"-",IF(COUNTIF(#REF!,AP$10)=1,1,IF(ISERROR(SEARCH(CONCATENATE(AP$10,","),#REF!,1)),IF(ISERROR(SEARCH(CONCATENATE(",",AP$10),#REF!,1)),"-",1),1)))</f>
        <v>-</v>
      </c>
      <c r="AQ67" s="258" t="str">
        <f>IF(ISERROR(SEARCH(AQ$10,#REF!,1)),"-",IF(COUNTIF(#REF!,AQ$10)=1,1,IF(ISERROR(SEARCH(CONCATENATE(AQ$10,","),#REF!,1)),IF(ISERROR(SEARCH(CONCATENATE(",",AQ$10),#REF!,1)),"-",1),1)))</f>
        <v>-</v>
      </c>
      <c r="AR67" s="258" t="str">
        <f>IF(ISERROR(SEARCH(AR$10,#REF!,1)),"-",IF(COUNTIF(#REF!,AR$10)=1,1,IF(ISERROR(SEARCH(CONCATENATE(AR$10,","),#REF!,1)),IF(ISERROR(SEARCH(CONCATENATE(",",AR$10),#REF!,1)),"-",1),1)))</f>
        <v>-</v>
      </c>
      <c r="AS67" s="258" t="str">
        <f>IF(ISERROR(SEARCH(AS$10,#REF!,1)),"-",IF(COUNTIF(#REF!,AS$10)=1,1,IF(ISERROR(SEARCH(CONCATENATE(AS$10,","),#REF!,1)),IF(ISERROR(SEARCH(CONCATENATE(",",AS$10),#REF!,1)),"-",1),1)))</f>
        <v>-</v>
      </c>
      <c r="AT67" s="213"/>
      <c r="AU67" s="258" t="str">
        <f>IF(ISERROR(SEARCH(AU$10,#REF!,1)),"-",IF(COUNTIF(#REF!,AU$10)=1,1,IF(ISERROR(SEARCH(CONCATENATE(AU$10,","),#REF!,1)),IF(ISERROR(SEARCH(CONCATENATE(",",AU$10),#REF!,1)),"-",1),1)))</f>
        <v>-</v>
      </c>
      <c r="AV67" s="258" t="str">
        <f>IF(ISERROR(SEARCH(AV$10,#REF!,1)),"-",IF(COUNTIF(#REF!,AV$10)=1,1,IF(ISERROR(SEARCH(CONCATENATE(AV$10,","),#REF!,1)),IF(ISERROR(SEARCH(CONCATENATE(",",AV$10),#REF!,1)),"-",1),1)))</f>
        <v>-</v>
      </c>
      <c r="AW67" s="258" t="str">
        <f>IF(ISERROR(SEARCH(AW$10,#REF!,1)),"-",IF(COUNTIF(#REF!,AW$10)=1,1,IF(ISERROR(SEARCH(CONCATENATE(AW$10,","),#REF!,1)),IF(ISERROR(SEARCH(CONCATENATE(",",AW$10),#REF!,1)),"-",1),1)))</f>
        <v>-</v>
      </c>
      <c r="AX67" s="258" t="str">
        <f>IF(ISERROR(SEARCH(AX$10,#REF!,1)),"-",IF(COUNTIF(#REF!,AX$10)=1,1,IF(ISERROR(SEARCH(CONCATENATE(AX$10,","),#REF!,1)),IF(ISERROR(SEARCH(CONCATENATE(",",AX$10),#REF!,1)),"-",1),1)))</f>
        <v>-</v>
      </c>
      <c r="AY67" s="258" t="str">
        <f>IF(ISERROR(SEARCH(AY$10,#REF!,1)),"-",IF(COUNTIF(#REF!,AY$10)=1,1,IF(ISERROR(SEARCH(CONCATENATE(AY$10,","),#REF!,1)),IF(ISERROR(SEARCH(CONCATENATE(",",AY$10),#REF!,1)),"-",1),1)))</f>
        <v>-</v>
      </c>
      <c r="AZ67" s="258" t="str">
        <f>IF(ISERROR(SEARCH(AZ$10,#REF!,1)),"-",IF(COUNTIF(#REF!,AZ$10)=1,1,IF(ISERROR(SEARCH(CONCATENATE(AZ$10,","),#REF!,1)),IF(ISERROR(SEARCH(CONCATENATE(",",AZ$10),#REF!,1)),"-",1),1)))</f>
        <v>-</v>
      </c>
      <c r="BA67" s="258" t="str">
        <f>IF(ISERROR(SEARCH(BA$10,#REF!,1)),"-",IF(COUNTIF(#REF!,BA$10)=1,1,IF(ISERROR(SEARCH(CONCATENATE(BA$10,","),#REF!,1)),IF(ISERROR(SEARCH(CONCATENATE(",",BA$10),#REF!,1)),"-",1),1)))</f>
        <v>-</v>
      </c>
      <c r="BB67" s="258" t="str">
        <f>IF(ISERROR(SEARCH(BB$10,#REF!,1)),"-",IF(COUNTIF(#REF!,BB$10)=1,1,IF(ISERROR(SEARCH(CONCATENATE(BB$10,","),#REF!,1)),IF(ISERROR(SEARCH(CONCATENATE(",",BB$10),#REF!,1)),"-",1),1)))</f>
        <v>-</v>
      </c>
      <c r="BC67" s="258" t="str">
        <f>IF(ISERROR(SEARCH(BC$10,#REF!,1)),"-",IF(COUNTIF(#REF!,BC$10)=1,1,IF(ISERROR(SEARCH(CONCATENATE(BC$10,","),#REF!,1)),IF(ISERROR(SEARCH(CONCATENATE(",",BC$10),#REF!,1)),"-",1),1)))</f>
        <v>-</v>
      </c>
      <c r="BD67" s="213"/>
      <c r="BE67" s="258" t="str">
        <f>IF(ISERROR(SEARCH(BE$10,#REF!,1)),"-",IF(COUNTIF(#REF!,BE$10)=1,1,IF(ISERROR(SEARCH(CONCATENATE(BE$10,","),#REF!,1)),IF(ISERROR(SEARCH(CONCATENATE(",",BE$10),#REF!,1)),"-",1),1)))</f>
        <v>-</v>
      </c>
      <c r="BF67" s="258" t="str">
        <f>IF(ISERROR(SEARCH(BF$10,#REF!,1)),"-",IF(COUNTIF(#REF!,BF$10)=1,1,IF(ISERROR(SEARCH(CONCATENATE(BF$10,","),#REF!,1)),IF(ISERROR(SEARCH(CONCATENATE(",",BF$10),#REF!,1)),"-",1),1)))</f>
        <v>-</v>
      </c>
      <c r="BG67" s="258" t="str">
        <f>IF(ISERROR(SEARCH(BG$10,#REF!,1)),"-",IF(COUNTIF(#REF!,BG$10)=1,1,IF(ISERROR(SEARCH(CONCATENATE(BG$10,","),#REF!,1)),IF(ISERROR(SEARCH(CONCATENATE(",",BG$10),#REF!,1)),"-",1),1)))</f>
        <v>-</v>
      </c>
      <c r="BH67" s="258" t="str">
        <f>IF(ISERROR(SEARCH(BH$10,#REF!,1)),"-",IF(COUNTIF(#REF!,BH$10)=1,1,IF(ISERROR(SEARCH(CONCATENATE(BH$10,","),#REF!,1)),IF(ISERROR(SEARCH(CONCATENATE(",",BH$10),#REF!,1)),"-",1),1)))</f>
        <v>-</v>
      </c>
      <c r="BI67" s="258" t="str">
        <f>IF(ISERROR(SEARCH(BI$10,#REF!,1)),"-",IF(COUNTIF(#REF!,BI$10)=1,1,IF(ISERROR(SEARCH(CONCATENATE(BI$10,","),#REF!,1)),IF(ISERROR(SEARCH(CONCATENATE(",",BI$10),#REF!,1)),"-",1),1)))</f>
        <v>-</v>
      </c>
      <c r="BJ67" s="258" t="str">
        <f>IF(ISERROR(SEARCH(BJ$10,#REF!,1)),"-",IF(COUNTIF(#REF!,BJ$10)=1,1,IF(ISERROR(SEARCH(CONCATENATE(BJ$10,","),#REF!,1)),IF(ISERROR(SEARCH(CONCATENATE(",",BJ$10),#REF!,1)),"-",1),1)))</f>
        <v>-</v>
      </c>
      <c r="BK67" s="258" t="str">
        <f>IF(ISERROR(SEARCH(BK$10,#REF!,1)),"-",IF(COUNTIF(#REF!,BK$10)=1,1,IF(ISERROR(SEARCH(CONCATENATE(BK$10,","),#REF!,1)),IF(ISERROR(SEARCH(CONCATENATE(",",BK$10),#REF!,1)),"-",1),1)))</f>
        <v>-</v>
      </c>
      <c r="BL67" s="258" t="str">
        <f>IF(ISERROR(SEARCH(BL$10,#REF!,1)),"-",IF(COUNTIF(#REF!,BL$10)=1,1,IF(ISERROR(SEARCH(CONCATENATE(BL$10,","),#REF!,1)),IF(ISERROR(SEARCH(CONCATENATE(",",BL$10),#REF!,1)),"-",1),1)))</f>
        <v>-</v>
      </c>
      <c r="BM67" s="258" t="str">
        <f>IF(ISERROR(SEARCH(BM$10,#REF!,1)),"-",IF(COUNTIF(#REF!,BM$10)=1,1,IF(ISERROR(SEARCH(CONCATENATE(BM$10,","),#REF!,1)),IF(ISERROR(SEARCH(CONCATENATE(",",BM$10),#REF!,1)),"-",1),1)))</f>
        <v>-</v>
      </c>
      <c r="BN67" s="213"/>
      <c r="BO67" s="258"/>
      <c r="BP67" s="258"/>
      <c r="BQ67" s="258"/>
      <c r="BR67" s="258"/>
      <c r="BS67" s="258"/>
      <c r="BT67" s="258"/>
      <c r="BU67" s="258"/>
      <c r="BV67" s="278"/>
      <c r="BW67" s="270"/>
      <c r="BX67" s="214"/>
      <c r="BY67" s="213"/>
      <c r="BZ67" s="213"/>
      <c r="CA67" s="213"/>
      <c r="CB67" s="258" t="str">
        <f>IF(ISERROR(SEARCH(CB$10,#REF!,1)),"-",IF(COUNTIF(#REF!,CB$10)=1,1,IF(ISERROR(SEARCH(CONCATENATE(CB$10,","),#REF!,1)),IF(ISERROR(SEARCH(CONCATENATE(",",CB$10),#REF!,1)),"-",1),1)))</f>
        <v>-</v>
      </c>
      <c r="CC67" s="258" t="str">
        <f>IF(ISERROR(SEARCH(CC$10,#REF!,1)),"-",IF(COUNTIF(#REF!,CC$10)=1,1,IF(ISERROR(SEARCH(CONCATENATE(CC$10,","),#REF!,1)),IF(ISERROR(SEARCH(CONCATENATE(",",CC$10),#REF!,1)),"-",1),1)))</f>
        <v>-</v>
      </c>
      <c r="CD67" s="258" t="str">
        <f>IF(ISERROR(SEARCH(CD$10,#REF!,1)),"-",IF(COUNTIF(#REF!,CD$10)=1,1,IF(ISERROR(SEARCH(CONCATENATE(CD$10,","),#REF!,1)),IF(ISERROR(SEARCH(CONCATENATE(",",CD$10),#REF!,1)),"-",1),1)))</f>
        <v>-</v>
      </c>
      <c r="CE67" s="258" t="str">
        <f>IF(ISERROR(SEARCH(CE$10,#REF!,1)),"-",IF(COUNTIF(#REF!,CE$10)=1,1,IF(ISERROR(SEARCH(CONCATENATE(CE$10,","),#REF!,1)),IF(ISERROR(SEARCH(CONCATENATE(",",CE$10),#REF!,1)),"-",1),1)))</f>
        <v>-</v>
      </c>
      <c r="CF67" s="258" t="str">
        <f>IF(ISERROR(SEARCH(CF$10,#REF!,1)),"-",IF(COUNTIF(#REF!,CF$10)=1,1,IF(ISERROR(SEARCH(CONCATENATE(CF$10,","),#REF!,1)),IF(ISERROR(SEARCH(CONCATENATE(",",CF$10),#REF!,1)),"-",1),1)))</f>
        <v>-</v>
      </c>
      <c r="CG67" s="258" t="str">
        <f>IF(ISERROR(SEARCH(CG$10,#REF!,1)),"-",IF(COUNTIF(#REF!,CG$10)=1,1,IF(ISERROR(SEARCH(CONCATENATE(CG$10,","),#REF!,1)),IF(ISERROR(SEARCH(CONCATENATE(",",CG$10),#REF!,1)),"-",1),1)))</f>
        <v>-</v>
      </c>
      <c r="CH67" s="258" t="str">
        <f>IF(ISERROR(SEARCH(CH$10,#REF!,1)),"-",IF(COUNTIF(#REF!,CH$10)=1,1,IF(ISERROR(SEARCH(CONCATENATE(CH$10,","),#REF!,1)),IF(ISERROR(SEARCH(CONCATENATE(",",CH$10),#REF!,1)),"-",1),1)))</f>
        <v>-</v>
      </c>
      <c r="CI67" s="258" t="str">
        <f>IF(ISERROR(SEARCH(CI$10,#REF!,1)),"-",IF(COUNTIF(#REF!,CI$10)=1,1,IF(ISERROR(SEARCH(CONCATENATE(CI$10,","),#REF!,1)),IF(ISERROR(SEARCH(CONCATENATE(",",CI$10),#REF!,1)),"-",1),1)))</f>
        <v>-</v>
      </c>
      <c r="CJ67" s="258" t="str">
        <f>IF(ISERROR(SEARCH(CJ$10,#REF!,1)),"-",IF(COUNTIF(#REF!,CJ$10)=1,1,IF(ISERROR(SEARCH(CONCATENATE(CJ$10,","),#REF!,1)),IF(ISERROR(SEARCH(CONCATENATE(",",CJ$10),#REF!,1)),"-",1),1)))</f>
        <v>-</v>
      </c>
      <c r="CK67" s="213"/>
      <c r="CL67" s="258" t="str">
        <f>IF(ISERROR(SEARCH(CL$10,#REF!,1)),"-",IF(COUNTIF(#REF!,CL$10)=1,1,IF(ISERROR(SEARCH(CONCATENATE(CL$10,","),#REF!,1)),IF(ISERROR(SEARCH(CONCATENATE(",",CL$10),#REF!,1)),"-",1),1)))</f>
        <v>-</v>
      </c>
      <c r="CM67" s="258" t="str">
        <f>IF(ISERROR(SEARCH(CM$10,#REF!,1)),"-",IF(COUNTIF(#REF!,CM$10)=1,1,IF(ISERROR(SEARCH(CONCATENATE(CM$10,","),#REF!,1)),IF(ISERROR(SEARCH(CONCATENATE(",",CM$10),#REF!,1)),"-",1),1)))</f>
        <v>-</v>
      </c>
      <c r="CN67" s="258" t="str">
        <f>IF(ISERROR(SEARCH(CN$10,#REF!,1)),"-",IF(COUNTIF(#REF!,CN$10)=1,1,IF(ISERROR(SEARCH(CONCATENATE(CN$10,","),#REF!,1)),IF(ISERROR(SEARCH(CONCATENATE(",",CN$10),#REF!,1)),"-",1),1)))</f>
        <v>-</v>
      </c>
      <c r="CO67" s="258" t="str">
        <f>IF(ISERROR(SEARCH(CO$10,#REF!,1)),"-",IF(COUNTIF(#REF!,CO$10)=1,1,IF(ISERROR(SEARCH(CONCATENATE(CO$10,","),#REF!,1)),IF(ISERROR(SEARCH(CONCATENATE(",",CO$10),#REF!,1)),"-",1),1)))</f>
        <v>-</v>
      </c>
      <c r="CP67" s="258" t="str">
        <f>IF(ISERROR(SEARCH(CP$10,#REF!,1)),"-",IF(COUNTIF(#REF!,CP$10)=1,1,IF(ISERROR(SEARCH(CONCATENATE(CP$10,","),#REF!,1)),IF(ISERROR(SEARCH(CONCATENATE(",",CP$10),#REF!,1)),"-",1),1)))</f>
        <v>-</v>
      </c>
      <c r="CQ67" s="258" t="str">
        <f>IF(ISERROR(SEARCH(CQ$10,#REF!,1)),"-",IF(COUNTIF(#REF!,CQ$10)=1,1,IF(ISERROR(SEARCH(CONCATENATE(CQ$10,","),#REF!,1)),IF(ISERROR(SEARCH(CONCATENATE(",",CQ$10),#REF!,1)),"-",1),1)))</f>
        <v>-</v>
      </c>
      <c r="CR67" s="258" t="str">
        <f>IF(ISERROR(SEARCH(CR$10,#REF!,1)),"-",IF(COUNTIF(#REF!,CR$10)=1,1,IF(ISERROR(SEARCH(CONCATENATE(CR$10,","),#REF!,1)),IF(ISERROR(SEARCH(CONCATENATE(",",CR$10),#REF!,1)),"-",1),1)))</f>
        <v>-</v>
      </c>
      <c r="CS67" s="258" t="str">
        <f>IF(ISERROR(SEARCH(CS$10,#REF!,1)),"-",IF(COUNTIF(#REF!,CS$10)=1,1,IF(ISERROR(SEARCH(CONCATENATE(CS$10,","),#REF!,1)),IF(ISERROR(SEARCH(CONCATENATE(",",CS$10),#REF!,1)),"-",1),1)))</f>
        <v>-</v>
      </c>
      <c r="CT67" s="258" t="str">
        <f>IF(ISERROR(SEARCH(CT$10,#REF!,1)),"-",IF(COUNTIF(#REF!,CT$10)=1,1,IF(ISERROR(SEARCH(CONCATENATE(CT$10,","),#REF!,1)),IF(ISERROR(SEARCH(CONCATENATE(",",CT$10),#REF!,1)),"-",1),1)))</f>
        <v>-</v>
      </c>
      <c r="CU67" s="213"/>
      <c r="CV67" s="258" t="str">
        <f>IF(ISERROR(SEARCH(CV$10,#REF!,1)),"-",IF(COUNTIF(#REF!,CV$10)=1,1,IF(ISERROR(SEARCH(CONCATENATE(CV$10,","),#REF!,1)),IF(ISERROR(SEARCH(CONCATENATE(",",CV$10),#REF!,1)),"-",1),1)))</f>
        <v>-</v>
      </c>
      <c r="CW67" s="258" t="str">
        <f>IF(ISERROR(SEARCH(CW$10,#REF!,1)),"-",IF(COUNTIF(#REF!,CW$10)=1,1,IF(ISERROR(SEARCH(CONCATENATE(CW$10,","),#REF!,1)),IF(ISERROR(SEARCH(CONCATENATE(",",CW$10),#REF!,1)),"-",1),1)))</f>
        <v>-</v>
      </c>
      <c r="CX67" s="258" t="str">
        <f>IF(ISERROR(SEARCH(CX$10,#REF!,1)),"-",IF(COUNTIF(#REF!,CX$10)=1,1,IF(ISERROR(SEARCH(CONCATENATE(CX$10,","),#REF!,1)),IF(ISERROR(SEARCH(CONCATENATE(",",CX$10),#REF!,1)),"-",1),1)))</f>
        <v>-</v>
      </c>
      <c r="CY67" s="258" t="str">
        <f>IF(ISERROR(SEARCH(CY$10,#REF!,1)),"-",IF(COUNTIF(#REF!,CY$10)=1,1,IF(ISERROR(SEARCH(CONCATENATE(CY$10,","),#REF!,1)),IF(ISERROR(SEARCH(CONCATENATE(",",CY$10),#REF!,1)),"-",1),1)))</f>
        <v>-</v>
      </c>
      <c r="CZ67" s="258" t="str">
        <f>IF(ISERROR(SEARCH(CZ$10,#REF!,1)),"-",IF(COUNTIF(#REF!,CZ$10)=1,1,IF(ISERROR(SEARCH(CONCATENATE(CZ$10,","),#REF!,1)),IF(ISERROR(SEARCH(CONCATENATE(",",CZ$10),#REF!,1)),"-",1),1)))</f>
        <v>-</v>
      </c>
      <c r="DA67" s="258" t="str">
        <f>IF(ISERROR(SEARCH(DA$10,#REF!,1)),"-",IF(COUNTIF(#REF!,DA$10)=1,1,IF(ISERROR(SEARCH(CONCATENATE(DA$10,","),#REF!,1)),IF(ISERROR(SEARCH(CONCATENATE(",",DA$10),#REF!,1)),"-",1),1)))</f>
        <v>-</v>
      </c>
      <c r="DB67" s="258" t="str">
        <f>IF(ISERROR(SEARCH(DB$10,#REF!,1)),"-",IF(COUNTIF(#REF!,DB$10)=1,1,IF(ISERROR(SEARCH(CONCATENATE(DB$10,","),#REF!,1)),IF(ISERROR(SEARCH(CONCATENATE(",",DB$10),#REF!,1)),"-",1),1)))</f>
        <v>-</v>
      </c>
      <c r="DC67" s="258" t="str">
        <f>IF(ISERROR(SEARCH(DC$10,#REF!,1)),"-",IF(COUNTIF(#REF!,DC$10)=1,1,IF(ISERROR(SEARCH(CONCATENATE(DC$10,","),#REF!,1)),IF(ISERROR(SEARCH(CONCATENATE(",",DC$10),#REF!,1)),"-",1),1)))</f>
        <v>-</v>
      </c>
      <c r="DD67" s="258" t="str">
        <f>IF(ISERROR(SEARCH(DD$10,#REF!,1)),"-",IF(COUNTIF(#REF!,DD$10)=1,1,IF(ISERROR(SEARCH(CONCATENATE(DD$10,","),#REF!,1)),IF(ISERROR(SEARCH(CONCATENATE(",",DD$10),#REF!,1)),"-",1),1)))</f>
        <v>-</v>
      </c>
      <c r="DE67" s="213"/>
      <c r="DF67" s="258" t="str">
        <f>IF(ISERROR(SEARCH(DF$10,#REF!,1)),"-",IF(COUNTIF(#REF!,DF$10)=1,1,IF(ISERROR(SEARCH(CONCATENATE(DF$10,","),#REF!,1)),IF(ISERROR(SEARCH(CONCATENATE(",",DF$10),#REF!,1)),"-",1),1)))</f>
        <v>-</v>
      </c>
      <c r="DG67" s="258" t="str">
        <f>IF(ISERROR(SEARCH(DG$10,#REF!,1)),"-",IF(COUNTIF(#REF!,DG$10)=1,1,IF(ISERROR(SEARCH(CONCATENATE(DG$10,","),#REF!,1)),IF(ISERROR(SEARCH(CONCATENATE(",",DG$10),#REF!,1)),"-",1),1)))</f>
        <v>-</v>
      </c>
      <c r="DH67" s="258" t="str">
        <f>IF(ISERROR(SEARCH(DH$10,#REF!,1)),"-",IF(COUNTIF(#REF!,DH$10)=1,1,IF(ISERROR(SEARCH(CONCATENATE(DH$10,","),#REF!,1)),IF(ISERROR(SEARCH(CONCATENATE(",",DH$10),#REF!,1)),"-",1),1)))</f>
        <v>-</v>
      </c>
      <c r="DI67" s="258" t="str">
        <f>IF(ISERROR(SEARCH(DI$10,#REF!,1)),"-",IF(COUNTIF(#REF!,DI$10)=1,1,IF(ISERROR(SEARCH(CONCATENATE(DI$10,","),#REF!,1)),IF(ISERROR(SEARCH(CONCATENATE(",",DI$10),#REF!,1)),"-",1),1)))</f>
        <v>-</v>
      </c>
      <c r="DJ67" s="258" t="str">
        <f>IF(ISERROR(SEARCH(DJ$10,#REF!,1)),"-",IF(COUNTIF(#REF!,DJ$10)=1,1,IF(ISERROR(SEARCH(CONCATENATE(DJ$10,","),#REF!,1)),IF(ISERROR(SEARCH(CONCATENATE(",",DJ$10),#REF!,1)),"-",1),1)))</f>
        <v>-</v>
      </c>
      <c r="DK67" s="258" t="str">
        <f>IF(ISERROR(SEARCH(DK$10,#REF!,1)),"-",IF(COUNTIF(#REF!,DK$10)=1,1,IF(ISERROR(SEARCH(CONCATENATE(DK$10,","),#REF!,1)),IF(ISERROR(SEARCH(CONCATENATE(",",DK$10),#REF!,1)),"-",1),1)))</f>
        <v>-</v>
      </c>
      <c r="DL67" s="258" t="str">
        <f>IF(ISERROR(SEARCH(DL$10,#REF!,1)),"-",IF(COUNTIF(#REF!,DL$10)=1,1,IF(ISERROR(SEARCH(CONCATENATE(DL$10,","),#REF!,1)),IF(ISERROR(SEARCH(CONCATENATE(",",DL$10),#REF!,1)),"-",1),1)))</f>
        <v>-</v>
      </c>
      <c r="DM67" s="258" t="str">
        <f>IF(ISERROR(SEARCH(DM$10,#REF!,1)),"-",IF(COUNTIF(#REF!,DM$10)=1,1,IF(ISERROR(SEARCH(CONCATENATE(DM$10,","),#REF!,1)),IF(ISERROR(SEARCH(CONCATENATE(",",DM$10),#REF!,1)),"-",1),1)))</f>
        <v>-</v>
      </c>
      <c r="DN67" s="258" t="str">
        <f>IF(ISERROR(SEARCH(DN$10,#REF!,1)),"-",IF(COUNTIF(#REF!,DN$10)=1,1,IF(ISERROR(SEARCH(CONCATENATE(DN$10,","),#REF!,1)),IF(ISERROR(SEARCH(CONCATENATE(",",DN$10),#REF!,1)),"-",1),1)))</f>
        <v>-</v>
      </c>
      <c r="DO67" s="213"/>
      <c r="DP67" s="258"/>
      <c r="DQ67" s="258"/>
      <c r="DR67" s="258"/>
      <c r="DS67" s="258"/>
      <c r="DT67" s="258"/>
      <c r="DU67" s="258"/>
      <c r="DV67" s="258"/>
      <c r="DW67" s="259"/>
    </row>
    <row r="68" spans="1:128" ht="34.5" customHeight="1">
      <c r="A68" s="455" t="s">
        <v>393</v>
      </c>
      <c r="B68" s="460" t="s">
        <v>440</v>
      </c>
      <c r="C68" s="415"/>
      <c r="D68" s="412">
        <v>5</v>
      </c>
      <c r="E68" s="412"/>
      <c r="F68" s="412"/>
      <c r="G68" s="412">
        <v>44</v>
      </c>
      <c r="H68" s="412">
        <v>3</v>
      </c>
      <c r="I68" s="413">
        <f>H68*30</f>
        <v>90</v>
      </c>
      <c r="J68" s="413">
        <f>K68+L68+M68</f>
        <v>12</v>
      </c>
      <c r="K68" s="213">
        <v>8</v>
      </c>
      <c r="L68" s="214">
        <v>4</v>
      </c>
      <c r="M68" s="214"/>
      <c r="N68" s="214"/>
      <c r="O68" s="291">
        <f>I68-J68</f>
        <v>78</v>
      </c>
      <c r="P68" s="270"/>
      <c r="Q68" s="275"/>
      <c r="R68" s="272"/>
      <c r="S68" s="268"/>
      <c r="T68" s="270">
        <v>12</v>
      </c>
      <c r="U68" s="275"/>
      <c r="V68" s="272"/>
      <c r="W68" s="214"/>
      <c r="X68" s="213"/>
      <c r="Y68" s="213"/>
      <c r="Z68" s="213"/>
      <c r="AA68" s="258">
        <f t="shared" ref="AA68:AI68" si="30">SUM(AA3:AA67)</f>
        <v>2</v>
      </c>
      <c r="AB68" s="258">
        <f t="shared" si="30"/>
        <v>3</v>
      </c>
      <c r="AC68" s="258">
        <f t="shared" si="30"/>
        <v>4</v>
      </c>
      <c r="AD68" s="258">
        <f t="shared" si="30"/>
        <v>5</v>
      </c>
      <c r="AE68" s="258">
        <f t="shared" si="30"/>
        <v>6</v>
      </c>
      <c r="AF68" s="258">
        <f t="shared" si="30"/>
        <v>7</v>
      </c>
      <c r="AG68" s="258">
        <f t="shared" si="30"/>
        <v>8</v>
      </c>
      <c r="AH68" s="258">
        <f t="shared" si="30"/>
        <v>9</v>
      </c>
      <c r="AI68" s="258">
        <f t="shared" si="30"/>
        <v>0</v>
      </c>
      <c r="AJ68" s="213"/>
      <c r="AK68" s="258">
        <f t="shared" ref="AK68:AS68" si="31">SUM(AK3:AK67)</f>
        <v>2</v>
      </c>
      <c r="AL68" s="258">
        <f t="shared" si="31"/>
        <v>3</v>
      </c>
      <c r="AM68" s="258">
        <f t="shared" si="31"/>
        <v>4</v>
      </c>
      <c r="AN68" s="258">
        <f t="shared" si="31"/>
        <v>5</v>
      </c>
      <c r="AO68" s="258">
        <f t="shared" si="31"/>
        <v>6</v>
      </c>
      <c r="AP68" s="258">
        <f t="shared" si="31"/>
        <v>7</v>
      </c>
      <c r="AQ68" s="258">
        <f t="shared" si="31"/>
        <v>8</v>
      </c>
      <c r="AR68" s="258">
        <f t="shared" si="31"/>
        <v>9</v>
      </c>
      <c r="AS68" s="258">
        <f t="shared" si="31"/>
        <v>0</v>
      </c>
      <c r="AT68" s="213"/>
      <c r="AU68" s="258">
        <f t="shared" ref="AU68:BC68" si="32">SUM(AU3:AU67)</f>
        <v>2</v>
      </c>
      <c r="AV68" s="258">
        <f t="shared" si="32"/>
        <v>3</v>
      </c>
      <c r="AW68" s="258">
        <f t="shared" si="32"/>
        <v>4</v>
      </c>
      <c r="AX68" s="258">
        <f t="shared" si="32"/>
        <v>5</v>
      </c>
      <c r="AY68" s="258">
        <f t="shared" si="32"/>
        <v>6</v>
      </c>
      <c r="AZ68" s="258">
        <f t="shared" si="32"/>
        <v>7</v>
      </c>
      <c r="BA68" s="258">
        <f t="shared" si="32"/>
        <v>8</v>
      </c>
      <c r="BB68" s="258">
        <f t="shared" si="32"/>
        <v>9</v>
      </c>
      <c r="BC68" s="258">
        <f t="shared" si="32"/>
        <v>0</v>
      </c>
      <c r="BD68" s="213"/>
      <c r="BE68" s="258">
        <f t="shared" ref="BE68:BM68" si="33">SUM(BE3:BE67)</f>
        <v>10</v>
      </c>
      <c r="BF68" s="258">
        <f t="shared" si="33"/>
        <v>11</v>
      </c>
      <c r="BG68" s="258">
        <f t="shared" si="33"/>
        <v>12</v>
      </c>
      <c r="BH68" s="258">
        <f t="shared" si="33"/>
        <v>13</v>
      </c>
      <c r="BI68" s="258">
        <f t="shared" si="33"/>
        <v>14</v>
      </c>
      <c r="BJ68" s="258">
        <f t="shared" si="33"/>
        <v>15</v>
      </c>
      <c r="BK68" s="258">
        <f t="shared" si="33"/>
        <v>16</v>
      </c>
      <c r="BL68" s="258">
        <f t="shared" si="33"/>
        <v>17</v>
      </c>
      <c r="BM68" s="258">
        <f t="shared" si="33"/>
        <v>8</v>
      </c>
      <c r="BN68" s="213"/>
      <c r="BO68" s="258">
        <f t="shared" ref="BO68:BU68" si="34">SUM(BO3:BO67)</f>
        <v>2</v>
      </c>
      <c r="BP68" s="258">
        <f t="shared" si="34"/>
        <v>3</v>
      </c>
      <c r="BQ68" s="258">
        <f t="shared" si="34"/>
        <v>4</v>
      </c>
      <c r="BR68" s="258">
        <f t="shared" si="34"/>
        <v>5</v>
      </c>
      <c r="BS68" s="258">
        <f t="shared" si="34"/>
        <v>6</v>
      </c>
      <c r="BT68" s="258">
        <f t="shared" si="34"/>
        <v>7</v>
      </c>
      <c r="BU68" s="258">
        <f t="shared" si="34"/>
        <v>22</v>
      </c>
      <c r="BV68" s="278"/>
      <c r="BW68" s="270"/>
      <c r="BX68" s="214"/>
      <c r="BY68" s="213"/>
      <c r="BZ68" s="213"/>
      <c r="CA68" s="213"/>
      <c r="CB68" s="258">
        <f t="shared" ref="CB68:CJ68" si="35">SUM(CB3:CB67)</f>
        <v>1</v>
      </c>
      <c r="CC68" s="258">
        <f t="shared" si="35"/>
        <v>2</v>
      </c>
      <c r="CD68" s="258">
        <f t="shared" si="35"/>
        <v>3</v>
      </c>
      <c r="CE68" s="258">
        <f t="shared" si="35"/>
        <v>4</v>
      </c>
      <c r="CF68" s="258">
        <f t="shared" si="35"/>
        <v>5</v>
      </c>
      <c r="CG68" s="258">
        <f t="shared" si="35"/>
        <v>6</v>
      </c>
      <c r="CH68" s="258">
        <f t="shared" si="35"/>
        <v>7</v>
      </c>
      <c r="CI68" s="258">
        <f t="shared" si="35"/>
        <v>8</v>
      </c>
      <c r="CJ68" s="258">
        <f t="shared" si="35"/>
        <v>9</v>
      </c>
      <c r="CK68" s="213"/>
      <c r="CL68" s="258">
        <f t="shared" ref="CL68:CT68" si="36">SUM(CL3:CL67)</f>
        <v>1</v>
      </c>
      <c r="CM68" s="258">
        <f t="shared" si="36"/>
        <v>2</v>
      </c>
      <c r="CN68" s="258">
        <f t="shared" si="36"/>
        <v>3</v>
      </c>
      <c r="CO68" s="258">
        <f t="shared" si="36"/>
        <v>4</v>
      </c>
      <c r="CP68" s="258">
        <f t="shared" si="36"/>
        <v>5</v>
      </c>
      <c r="CQ68" s="258">
        <f t="shared" si="36"/>
        <v>6</v>
      </c>
      <c r="CR68" s="258">
        <f t="shared" si="36"/>
        <v>7</v>
      </c>
      <c r="CS68" s="258">
        <f t="shared" si="36"/>
        <v>8</v>
      </c>
      <c r="CT68" s="258">
        <f t="shared" si="36"/>
        <v>9</v>
      </c>
      <c r="CU68" s="213"/>
      <c r="CV68" s="258">
        <f t="shared" ref="CV68:DD68" si="37">SUM(CV3:CV67)</f>
        <v>1</v>
      </c>
      <c r="CW68" s="258">
        <f t="shared" si="37"/>
        <v>2</v>
      </c>
      <c r="CX68" s="258">
        <f t="shared" si="37"/>
        <v>3</v>
      </c>
      <c r="CY68" s="258">
        <f t="shared" si="37"/>
        <v>4</v>
      </c>
      <c r="CZ68" s="258">
        <f t="shared" si="37"/>
        <v>5</v>
      </c>
      <c r="DA68" s="258">
        <f t="shared" si="37"/>
        <v>6</v>
      </c>
      <c r="DB68" s="258">
        <f t="shared" si="37"/>
        <v>7</v>
      </c>
      <c r="DC68" s="258">
        <f t="shared" si="37"/>
        <v>8</v>
      </c>
      <c r="DD68" s="258">
        <f t="shared" si="37"/>
        <v>9</v>
      </c>
      <c r="DE68" s="213"/>
      <c r="DF68" s="258">
        <f t="shared" ref="DF68:DN68" si="38">SUM(DF3:DF67)</f>
        <v>1</v>
      </c>
      <c r="DG68" s="258">
        <f t="shared" si="38"/>
        <v>2</v>
      </c>
      <c r="DH68" s="258">
        <f t="shared" si="38"/>
        <v>3</v>
      </c>
      <c r="DI68" s="258">
        <f t="shared" si="38"/>
        <v>4</v>
      </c>
      <c r="DJ68" s="258">
        <f t="shared" si="38"/>
        <v>5</v>
      </c>
      <c r="DK68" s="258">
        <f t="shared" si="38"/>
        <v>6</v>
      </c>
      <c r="DL68" s="258">
        <f t="shared" si="38"/>
        <v>7</v>
      </c>
      <c r="DM68" s="258">
        <f t="shared" si="38"/>
        <v>8</v>
      </c>
      <c r="DN68" s="258">
        <f t="shared" si="38"/>
        <v>9</v>
      </c>
      <c r="DO68" s="213"/>
      <c r="DP68" s="258">
        <f t="shared" ref="DP68:DV68" si="39">SUM(DP3:DP67)</f>
        <v>1</v>
      </c>
      <c r="DQ68" s="258">
        <f t="shared" si="39"/>
        <v>2</v>
      </c>
      <c r="DR68" s="258">
        <f t="shared" si="39"/>
        <v>3</v>
      </c>
      <c r="DS68" s="258">
        <f t="shared" si="39"/>
        <v>4</v>
      </c>
      <c r="DT68" s="258">
        <f t="shared" si="39"/>
        <v>5</v>
      </c>
      <c r="DU68" s="258">
        <f t="shared" si="39"/>
        <v>6</v>
      </c>
      <c r="DV68" s="258">
        <f t="shared" si="39"/>
        <v>7</v>
      </c>
      <c r="DW68" s="259"/>
    </row>
    <row r="69" spans="1:128" ht="34.5" customHeight="1" thickBot="1">
      <c r="A69" s="455" t="s">
        <v>394</v>
      </c>
      <c r="B69" s="460" t="s">
        <v>440</v>
      </c>
      <c r="C69" s="415"/>
      <c r="D69" s="412">
        <v>6</v>
      </c>
      <c r="E69" s="412"/>
      <c r="F69" s="412"/>
      <c r="G69" s="412">
        <v>44</v>
      </c>
      <c r="H69" s="412">
        <v>3</v>
      </c>
      <c r="I69" s="413">
        <f>H69*30</f>
        <v>90</v>
      </c>
      <c r="J69" s="413">
        <f>K69+L69+M69</f>
        <v>12</v>
      </c>
      <c r="K69" s="218">
        <v>8</v>
      </c>
      <c r="L69" s="219">
        <v>4</v>
      </c>
      <c r="M69" s="219"/>
      <c r="N69" s="219"/>
      <c r="O69" s="301">
        <f>I69-J69</f>
        <v>78</v>
      </c>
      <c r="P69" s="305"/>
      <c r="Q69" s="306"/>
      <c r="R69" s="307"/>
      <c r="S69" s="308"/>
      <c r="T69" s="305"/>
      <c r="U69" s="306">
        <v>12</v>
      </c>
      <c r="V69" s="307"/>
      <c r="W69" s="219"/>
      <c r="X69" s="218"/>
      <c r="Y69" s="218"/>
      <c r="Z69" s="218"/>
      <c r="AA69" s="263" t="str">
        <f t="shared" ref="AA69:AI69" si="40">IF(ISERROR(SEARCH(AA$10,$C22,1)),"-",IF(COUNTIF($C22,AA$10)=1,1,IF(ISERROR(SEARCH(CONCATENATE(AA$10,","),$C22,1)),IF(ISERROR(SEARCH(CONCATENATE(",",AA$10),$C22,1)),"-",1),1)))</f>
        <v>-</v>
      </c>
      <c r="AB69" s="263" t="str">
        <f t="shared" si="40"/>
        <v>-</v>
      </c>
      <c r="AC69" s="263" t="str">
        <f t="shared" si="40"/>
        <v>-</v>
      </c>
      <c r="AD69" s="263" t="str">
        <f t="shared" si="40"/>
        <v>-</v>
      </c>
      <c r="AE69" s="263" t="str">
        <f t="shared" si="40"/>
        <v>-</v>
      </c>
      <c r="AF69" s="263" t="str">
        <f t="shared" si="40"/>
        <v>-</v>
      </c>
      <c r="AG69" s="263" t="str">
        <f t="shared" si="40"/>
        <v>-</v>
      </c>
      <c r="AH69" s="263" t="str">
        <f t="shared" si="40"/>
        <v>-</v>
      </c>
      <c r="AI69" s="263" t="str">
        <f t="shared" si="40"/>
        <v>-</v>
      </c>
      <c r="AJ69" s="218"/>
      <c r="AK69" s="263" t="str">
        <f t="shared" ref="AK69:AS69" si="41">IF(ISERROR(SEARCH(AK$10,$D22,1)),"-",IF(COUNTIF($D22,AK$10)=1,1,IF(ISERROR(SEARCH(CONCATENATE(AK$10,","),$D22,1)),IF(ISERROR(SEARCH(CONCATENATE(",",AK$10),$D22,1)),"-",1),1)))</f>
        <v>-</v>
      </c>
      <c r="AL69" s="263" t="str">
        <f t="shared" si="41"/>
        <v>-</v>
      </c>
      <c r="AM69" s="263" t="str">
        <f t="shared" si="41"/>
        <v>-</v>
      </c>
      <c r="AN69" s="263" t="str">
        <f t="shared" si="41"/>
        <v>-</v>
      </c>
      <c r="AO69" s="263" t="str">
        <f t="shared" si="41"/>
        <v>-</v>
      </c>
      <c r="AP69" s="263" t="str">
        <f t="shared" si="41"/>
        <v>-</v>
      </c>
      <c r="AQ69" s="263" t="str">
        <f t="shared" si="41"/>
        <v>-</v>
      </c>
      <c r="AR69" s="263" t="str">
        <f t="shared" si="41"/>
        <v>-</v>
      </c>
      <c r="AS69" s="263" t="str">
        <f t="shared" si="41"/>
        <v>-</v>
      </c>
      <c r="AT69" s="218"/>
      <c r="AU69" s="263" t="str">
        <f t="shared" ref="AU69:BC69" si="42">IF(ISERROR(SEARCH(AU$10,$E22,1)),"-",IF(COUNTIF($E22,AU$10)=1,1,IF(ISERROR(SEARCH(CONCATENATE(AU$10,","),$E22,1)),IF(ISERROR(SEARCH(CONCATENATE(",",AU$10),$E22,1)),"-",1),1)))</f>
        <v>-</v>
      </c>
      <c r="AV69" s="263" t="str">
        <f t="shared" si="42"/>
        <v>-</v>
      </c>
      <c r="AW69" s="263" t="str">
        <f t="shared" si="42"/>
        <v>-</v>
      </c>
      <c r="AX69" s="263" t="str">
        <f t="shared" si="42"/>
        <v>-</v>
      </c>
      <c r="AY69" s="263" t="str">
        <f t="shared" si="42"/>
        <v>-</v>
      </c>
      <c r="AZ69" s="263" t="str">
        <f t="shared" si="42"/>
        <v>-</v>
      </c>
      <c r="BA69" s="263" t="str">
        <f t="shared" si="42"/>
        <v>-</v>
      </c>
      <c r="BB69" s="263" t="str">
        <f t="shared" si="42"/>
        <v>-</v>
      </c>
      <c r="BC69" s="263" t="str">
        <f t="shared" si="42"/>
        <v>-</v>
      </c>
      <c r="BD69" s="218"/>
      <c r="BE69" s="263" t="str">
        <f>IF(ISERROR(SEARCH(BE$10,#REF!,1)),"-",IF(COUNTIF(#REF!,BE$10)=1,1,IF(ISERROR(SEARCH(CONCATENATE(BE$10,","),#REF!,1)),IF(ISERROR(SEARCH(CONCATENATE(",",BE$10),#REF!,1)),"-",1),1)))</f>
        <v>-</v>
      </c>
      <c r="BF69" s="263" t="str">
        <f>IF(ISERROR(SEARCH(BF$10,#REF!,1)),"-",IF(COUNTIF(#REF!,BF$10)=1,1,IF(ISERROR(SEARCH(CONCATENATE(BF$10,","),#REF!,1)),IF(ISERROR(SEARCH(CONCATENATE(",",BF$10),#REF!,1)),"-",1),1)))</f>
        <v>-</v>
      </c>
      <c r="BG69" s="263" t="str">
        <f>IF(ISERROR(SEARCH(BG$10,#REF!,1)),"-",IF(COUNTIF(#REF!,BG$10)=1,1,IF(ISERROR(SEARCH(CONCATENATE(BG$10,","),#REF!,1)),IF(ISERROR(SEARCH(CONCATENATE(",",BG$10),#REF!,1)),"-",1),1)))</f>
        <v>-</v>
      </c>
      <c r="BH69" s="263" t="str">
        <f>IF(ISERROR(SEARCH(BH$10,#REF!,1)),"-",IF(COUNTIF(#REF!,BH$10)=1,1,IF(ISERROR(SEARCH(CONCATENATE(BH$10,","),#REF!,1)),IF(ISERROR(SEARCH(CONCATENATE(",",BH$10),#REF!,1)),"-",1),1)))</f>
        <v>-</v>
      </c>
      <c r="BI69" s="263" t="str">
        <f>IF(ISERROR(SEARCH(BI$10,#REF!,1)),"-",IF(COUNTIF(#REF!,BI$10)=1,1,IF(ISERROR(SEARCH(CONCATENATE(BI$10,","),#REF!,1)),IF(ISERROR(SEARCH(CONCATENATE(",",BI$10),#REF!,1)),"-",1),1)))</f>
        <v>-</v>
      </c>
      <c r="BJ69" s="263" t="str">
        <f>IF(ISERROR(SEARCH(BJ$10,#REF!,1)),"-",IF(COUNTIF(#REF!,BJ$10)=1,1,IF(ISERROR(SEARCH(CONCATENATE(BJ$10,","),#REF!,1)),IF(ISERROR(SEARCH(CONCATENATE(",",BJ$10),#REF!,1)),"-",1),1)))</f>
        <v>-</v>
      </c>
      <c r="BK69" s="263" t="str">
        <f>IF(ISERROR(SEARCH(BK$10,#REF!,1)),"-",IF(COUNTIF(#REF!,BK$10)=1,1,IF(ISERROR(SEARCH(CONCATENATE(BK$10,","),#REF!,1)),IF(ISERROR(SEARCH(CONCATENATE(",",BK$10),#REF!,1)),"-",1),1)))</f>
        <v>-</v>
      </c>
      <c r="BL69" s="263" t="str">
        <f>IF(ISERROR(SEARCH(BL$10,#REF!,1)),"-",IF(COUNTIF(#REF!,BL$10)=1,1,IF(ISERROR(SEARCH(CONCATENATE(BL$10,","),#REF!,1)),IF(ISERROR(SEARCH(CONCATENATE(",",BL$10),#REF!,1)),"-",1),1)))</f>
        <v>-</v>
      </c>
      <c r="BM69" s="263" t="str">
        <f>IF(ISERROR(SEARCH(BM$10,#REF!,1)),"-",IF(COUNTIF(#REF!,BM$10)=1,1,IF(ISERROR(SEARCH(CONCATENATE(BM$10,","),#REF!,1)),IF(ISERROR(SEARCH(CONCATENATE(",",BM$10),#REF!,1)),"-",1),1)))</f>
        <v>-</v>
      </c>
      <c r="BN69" s="218"/>
      <c r="BO69" s="263"/>
      <c r="BP69" s="263"/>
      <c r="BQ69" s="263"/>
      <c r="BR69" s="263"/>
      <c r="BS69" s="263"/>
      <c r="BT69" s="263"/>
      <c r="BU69" s="263"/>
      <c r="BV69" s="303"/>
      <c r="BW69" s="305"/>
      <c r="BX69" s="219"/>
      <c r="BY69" s="218"/>
      <c r="BZ69" s="218"/>
      <c r="CA69" s="218"/>
      <c r="CB69" s="263" t="str">
        <f t="shared" ref="CB69:CJ69" si="43">IF(ISERROR(SEARCH(CB$10,$C22,1)),"-",IF(COUNTIF($C22,CB$10)=1,1,IF(ISERROR(SEARCH(CONCATENATE(CB$10,","),$C22,1)),IF(ISERROR(SEARCH(CONCATENATE(",",CB$10),$C22,1)),"-",1),1)))</f>
        <v>-</v>
      </c>
      <c r="CC69" s="263" t="str">
        <f t="shared" si="43"/>
        <v>-</v>
      </c>
      <c r="CD69" s="263" t="str">
        <f t="shared" si="43"/>
        <v>-</v>
      </c>
      <c r="CE69" s="263" t="str">
        <f t="shared" si="43"/>
        <v>-</v>
      </c>
      <c r="CF69" s="263" t="str">
        <f t="shared" si="43"/>
        <v>-</v>
      </c>
      <c r="CG69" s="263" t="str">
        <f t="shared" si="43"/>
        <v>-</v>
      </c>
      <c r="CH69" s="263" t="str">
        <f t="shared" si="43"/>
        <v>-</v>
      </c>
      <c r="CI69" s="263" t="str">
        <f t="shared" si="43"/>
        <v>-</v>
      </c>
      <c r="CJ69" s="263" t="str">
        <f t="shared" si="43"/>
        <v>-</v>
      </c>
      <c r="CK69" s="218"/>
      <c r="CL69" s="263" t="str">
        <f t="shared" ref="CL69:CT69" si="44">IF(ISERROR(SEARCH(CL$10,$D22,1)),"-",IF(COUNTIF($D22,CL$10)=1,1,IF(ISERROR(SEARCH(CONCATENATE(CL$10,","),$D22,1)),IF(ISERROR(SEARCH(CONCATENATE(",",CL$10),$D22,1)),"-",1),1)))</f>
        <v>-</v>
      </c>
      <c r="CM69" s="263" t="str">
        <f t="shared" si="44"/>
        <v>-</v>
      </c>
      <c r="CN69" s="263" t="str">
        <f t="shared" si="44"/>
        <v>-</v>
      </c>
      <c r="CO69" s="263" t="str">
        <f t="shared" si="44"/>
        <v>-</v>
      </c>
      <c r="CP69" s="263" t="str">
        <f t="shared" si="44"/>
        <v>-</v>
      </c>
      <c r="CQ69" s="263" t="str">
        <f t="shared" si="44"/>
        <v>-</v>
      </c>
      <c r="CR69" s="263" t="str">
        <f t="shared" si="44"/>
        <v>-</v>
      </c>
      <c r="CS69" s="263" t="str">
        <f t="shared" si="44"/>
        <v>-</v>
      </c>
      <c r="CT69" s="263" t="str">
        <f t="shared" si="44"/>
        <v>-</v>
      </c>
      <c r="CU69" s="218"/>
      <c r="CV69" s="263" t="str">
        <f t="shared" ref="CV69:DD69" si="45">IF(ISERROR(SEARCH(CV$10,$E22,1)),"-",IF(COUNTIF($E22,CV$10)=1,1,IF(ISERROR(SEARCH(CONCATENATE(CV$10,","),$E22,1)),IF(ISERROR(SEARCH(CONCATENATE(",",CV$10),$E22,1)),"-",1),1)))</f>
        <v>-</v>
      </c>
      <c r="CW69" s="263" t="str">
        <f t="shared" si="45"/>
        <v>-</v>
      </c>
      <c r="CX69" s="263" t="str">
        <f t="shared" si="45"/>
        <v>-</v>
      </c>
      <c r="CY69" s="263" t="str">
        <f t="shared" si="45"/>
        <v>-</v>
      </c>
      <c r="CZ69" s="263" t="str">
        <f t="shared" si="45"/>
        <v>-</v>
      </c>
      <c r="DA69" s="263" t="str">
        <f t="shared" si="45"/>
        <v>-</v>
      </c>
      <c r="DB69" s="263" t="str">
        <f t="shared" si="45"/>
        <v>-</v>
      </c>
      <c r="DC69" s="263" t="str">
        <f t="shared" si="45"/>
        <v>-</v>
      </c>
      <c r="DD69" s="263" t="str">
        <f t="shared" si="45"/>
        <v>-</v>
      </c>
      <c r="DE69" s="218"/>
      <c r="DF69" s="263" t="str">
        <f>IF(ISERROR(SEARCH(DF$10,#REF!,1)),"-",IF(COUNTIF(#REF!,DF$10)=1,1,IF(ISERROR(SEARCH(CONCATENATE(DF$10,","),#REF!,1)),IF(ISERROR(SEARCH(CONCATENATE(",",DF$10),#REF!,1)),"-",1),1)))</f>
        <v>-</v>
      </c>
      <c r="DG69" s="263" t="str">
        <f>IF(ISERROR(SEARCH(DG$10,#REF!,1)),"-",IF(COUNTIF(#REF!,DG$10)=1,1,IF(ISERROR(SEARCH(CONCATENATE(DG$10,","),#REF!,1)),IF(ISERROR(SEARCH(CONCATENATE(",",DG$10),#REF!,1)),"-",1),1)))</f>
        <v>-</v>
      </c>
      <c r="DH69" s="263" t="str">
        <f>IF(ISERROR(SEARCH(DH$10,#REF!,1)),"-",IF(COUNTIF(#REF!,DH$10)=1,1,IF(ISERROR(SEARCH(CONCATENATE(DH$10,","),#REF!,1)),IF(ISERROR(SEARCH(CONCATENATE(",",DH$10),#REF!,1)),"-",1),1)))</f>
        <v>-</v>
      </c>
      <c r="DI69" s="263" t="str">
        <f>IF(ISERROR(SEARCH(DI$10,#REF!,1)),"-",IF(COUNTIF(#REF!,DI$10)=1,1,IF(ISERROR(SEARCH(CONCATENATE(DI$10,","),#REF!,1)),IF(ISERROR(SEARCH(CONCATENATE(",",DI$10),#REF!,1)),"-",1),1)))</f>
        <v>-</v>
      </c>
      <c r="DJ69" s="263" t="str">
        <f>IF(ISERROR(SEARCH(DJ$10,#REF!,1)),"-",IF(COUNTIF(#REF!,DJ$10)=1,1,IF(ISERROR(SEARCH(CONCATENATE(DJ$10,","),#REF!,1)),IF(ISERROR(SEARCH(CONCATENATE(",",DJ$10),#REF!,1)),"-",1),1)))</f>
        <v>-</v>
      </c>
      <c r="DK69" s="263" t="str">
        <f>IF(ISERROR(SEARCH(DK$10,#REF!,1)),"-",IF(COUNTIF(#REF!,DK$10)=1,1,IF(ISERROR(SEARCH(CONCATENATE(DK$10,","),#REF!,1)),IF(ISERROR(SEARCH(CONCATENATE(",",DK$10),#REF!,1)),"-",1),1)))</f>
        <v>-</v>
      </c>
      <c r="DL69" s="263" t="str">
        <f>IF(ISERROR(SEARCH(DL$10,#REF!,1)),"-",IF(COUNTIF(#REF!,DL$10)=1,1,IF(ISERROR(SEARCH(CONCATENATE(DL$10,","),#REF!,1)),IF(ISERROR(SEARCH(CONCATENATE(",",DL$10),#REF!,1)),"-",1),1)))</f>
        <v>-</v>
      </c>
      <c r="DM69" s="263" t="str">
        <f>IF(ISERROR(SEARCH(DM$10,#REF!,1)),"-",IF(COUNTIF(#REF!,DM$10)=1,1,IF(ISERROR(SEARCH(CONCATENATE(DM$10,","),#REF!,1)),IF(ISERROR(SEARCH(CONCATENATE(",",DM$10),#REF!,1)),"-",1),1)))</f>
        <v>-</v>
      </c>
      <c r="DN69" s="263" t="str">
        <f>IF(ISERROR(SEARCH(DN$10,#REF!,1)),"-",IF(COUNTIF(#REF!,DN$10)=1,1,IF(ISERROR(SEARCH(CONCATENATE(DN$10,","),#REF!,1)),IF(ISERROR(SEARCH(CONCATENATE(",",DN$10),#REF!,1)),"-",1),1)))</f>
        <v>-</v>
      </c>
      <c r="DO69" s="218"/>
      <c r="DP69" s="263"/>
      <c r="DQ69" s="263"/>
      <c r="DR69" s="263"/>
      <c r="DS69" s="263"/>
      <c r="DT69" s="263"/>
      <c r="DU69" s="263"/>
      <c r="DV69" s="263"/>
      <c r="DW69" s="264"/>
    </row>
    <row r="70" spans="1:128" ht="13.5" thickBot="1">
      <c r="A70" s="225"/>
      <c r="B70" s="226" t="s">
        <v>165</v>
      </c>
      <c r="C70" s="227"/>
      <c r="D70" s="196">
        <v>4</v>
      </c>
      <c r="E70" s="196"/>
      <c r="F70" s="195"/>
      <c r="G70" s="197">
        <f>SUM(G66:G69)</f>
        <v>176</v>
      </c>
      <c r="H70" s="198">
        <f>SUM(H66:H69)</f>
        <v>12</v>
      </c>
      <c r="I70" s="197">
        <f>SUM(I66:I69)</f>
        <v>360</v>
      </c>
      <c r="J70" s="197">
        <f t="shared" ref="J70:BU70" si="46">SUM(J66:J69)</f>
        <v>48</v>
      </c>
      <c r="K70" s="197">
        <f t="shared" si="46"/>
        <v>32</v>
      </c>
      <c r="L70" s="197">
        <f t="shared" si="46"/>
        <v>16</v>
      </c>
      <c r="M70" s="197">
        <f t="shared" si="46"/>
        <v>0</v>
      </c>
      <c r="N70" s="197">
        <f t="shared" si="46"/>
        <v>0</v>
      </c>
      <c r="O70" s="228">
        <f t="shared" si="46"/>
        <v>312</v>
      </c>
      <c r="P70" s="265">
        <f t="shared" si="46"/>
        <v>0</v>
      </c>
      <c r="Q70" s="228">
        <f t="shared" si="46"/>
        <v>0</v>
      </c>
      <c r="R70" s="265">
        <f t="shared" si="46"/>
        <v>12</v>
      </c>
      <c r="S70" s="260">
        <f t="shared" si="46"/>
        <v>12</v>
      </c>
      <c r="T70" s="273">
        <f t="shared" si="46"/>
        <v>12</v>
      </c>
      <c r="U70" s="228">
        <f t="shared" si="46"/>
        <v>12</v>
      </c>
      <c r="V70" s="265">
        <f t="shared" si="46"/>
        <v>0</v>
      </c>
      <c r="W70" s="197">
        <f t="shared" si="46"/>
        <v>0</v>
      </c>
      <c r="X70" s="197">
        <f t="shared" si="46"/>
        <v>0</v>
      </c>
      <c r="Y70" s="197">
        <f t="shared" si="46"/>
        <v>0</v>
      </c>
      <c r="Z70" s="197">
        <f t="shared" si="46"/>
        <v>0</v>
      </c>
      <c r="AA70" s="197">
        <f t="shared" si="46"/>
        <v>2</v>
      </c>
      <c r="AB70" s="197">
        <f t="shared" si="46"/>
        <v>3</v>
      </c>
      <c r="AC70" s="197">
        <f t="shared" si="46"/>
        <v>4</v>
      </c>
      <c r="AD70" s="197">
        <f t="shared" si="46"/>
        <v>5</v>
      </c>
      <c r="AE70" s="197">
        <f t="shared" si="46"/>
        <v>6</v>
      </c>
      <c r="AF70" s="197">
        <f t="shared" si="46"/>
        <v>7</v>
      </c>
      <c r="AG70" s="197">
        <f t="shared" si="46"/>
        <v>8</v>
      </c>
      <c r="AH70" s="197">
        <f t="shared" si="46"/>
        <v>9</v>
      </c>
      <c r="AI70" s="197">
        <f t="shared" si="46"/>
        <v>0</v>
      </c>
      <c r="AJ70" s="197">
        <f t="shared" si="46"/>
        <v>0</v>
      </c>
      <c r="AK70" s="197">
        <f t="shared" si="46"/>
        <v>2</v>
      </c>
      <c r="AL70" s="197">
        <f t="shared" si="46"/>
        <v>3</v>
      </c>
      <c r="AM70" s="197">
        <f t="shared" si="46"/>
        <v>4</v>
      </c>
      <c r="AN70" s="197">
        <f t="shared" si="46"/>
        <v>5</v>
      </c>
      <c r="AO70" s="197">
        <f t="shared" si="46"/>
        <v>6</v>
      </c>
      <c r="AP70" s="197">
        <f t="shared" si="46"/>
        <v>7</v>
      </c>
      <c r="AQ70" s="197">
        <f t="shared" si="46"/>
        <v>8</v>
      </c>
      <c r="AR70" s="197">
        <f t="shared" si="46"/>
        <v>9</v>
      </c>
      <c r="AS70" s="197">
        <f t="shared" si="46"/>
        <v>0</v>
      </c>
      <c r="AT70" s="197">
        <f t="shared" si="46"/>
        <v>0</v>
      </c>
      <c r="AU70" s="197">
        <f t="shared" si="46"/>
        <v>2</v>
      </c>
      <c r="AV70" s="197">
        <f t="shared" si="46"/>
        <v>3</v>
      </c>
      <c r="AW70" s="197">
        <f t="shared" si="46"/>
        <v>4</v>
      </c>
      <c r="AX70" s="197">
        <f t="shared" si="46"/>
        <v>5</v>
      </c>
      <c r="AY70" s="197">
        <f t="shared" si="46"/>
        <v>6</v>
      </c>
      <c r="AZ70" s="197">
        <f t="shared" si="46"/>
        <v>7</v>
      </c>
      <c r="BA70" s="197">
        <f t="shared" si="46"/>
        <v>8</v>
      </c>
      <c r="BB70" s="197">
        <f t="shared" si="46"/>
        <v>9</v>
      </c>
      <c r="BC70" s="197">
        <f t="shared" si="46"/>
        <v>0</v>
      </c>
      <c r="BD70" s="197">
        <f t="shared" si="46"/>
        <v>0</v>
      </c>
      <c r="BE70" s="197">
        <f t="shared" si="46"/>
        <v>10</v>
      </c>
      <c r="BF70" s="197">
        <f t="shared" si="46"/>
        <v>11</v>
      </c>
      <c r="BG70" s="197">
        <f t="shared" si="46"/>
        <v>12</v>
      </c>
      <c r="BH70" s="197">
        <f t="shared" si="46"/>
        <v>13</v>
      </c>
      <c r="BI70" s="197">
        <f t="shared" si="46"/>
        <v>14</v>
      </c>
      <c r="BJ70" s="197">
        <f t="shared" si="46"/>
        <v>15</v>
      </c>
      <c r="BK70" s="197">
        <f t="shared" si="46"/>
        <v>16</v>
      </c>
      <c r="BL70" s="197">
        <f t="shared" si="46"/>
        <v>17</v>
      </c>
      <c r="BM70" s="197">
        <f t="shared" si="46"/>
        <v>8</v>
      </c>
      <c r="BN70" s="197">
        <f t="shared" si="46"/>
        <v>0</v>
      </c>
      <c r="BO70" s="197">
        <f t="shared" si="46"/>
        <v>2</v>
      </c>
      <c r="BP70" s="197">
        <f t="shared" si="46"/>
        <v>3</v>
      </c>
      <c r="BQ70" s="197">
        <f t="shared" si="46"/>
        <v>4</v>
      </c>
      <c r="BR70" s="197">
        <f t="shared" si="46"/>
        <v>5</v>
      </c>
      <c r="BS70" s="197">
        <f t="shared" si="46"/>
        <v>6</v>
      </c>
      <c r="BT70" s="197">
        <f t="shared" si="46"/>
        <v>7</v>
      </c>
      <c r="BU70" s="197">
        <f t="shared" si="46"/>
        <v>22</v>
      </c>
      <c r="BV70" s="260">
        <f t="shared" ref="BV70:DW70" si="47">SUM(BV66:BV69)</f>
        <v>0</v>
      </c>
      <c r="BW70" s="273">
        <f t="shared" si="47"/>
        <v>0</v>
      </c>
      <c r="BX70" s="197">
        <f t="shared" si="47"/>
        <v>0</v>
      </c>
      <c r="BY70" s="197">
        <f t="shared" si="47"/>
        <v>0</v>
      </c>
      <c r="BZ70" s="197">
        <f t="shared" si="47"/>
        <v>0</v>
      </c>
      <c r="CA70" s="197">
        <f t="shared" si="47"/>
        <v>0</v>
      </c>
      <c r="CB70" s="197">
        <f t="shared" si="47"/>
        <v>1</v>
      </c>
      <c r="CC70" s="197">
        <f t="shared" si="47"/>
        <v>2</v>
      </c>
      <c r="CD70" s="197">
        <f t="shared" si="47"/>
        <v>3</v>
      </c>
      <c r="CE70" s="197">
        <f t="shared" si="47"/>
        <v>4</v>
      </c>
      <c r="CF70" s="197">
        <f t="shared" si="47"/>
        <v>5</v>
      </c>
      <c r="CG70" s="197">
        <f t="shared" si="47"/>
        <v>6</v>
      </c>
      <c r="CH70" s="197">
        <f t="shared" si="47"/>
        <v>7</v>
      </c>
      <c r="CI70" s="197">
        <f t="shared" si="47"/>
        <v>8</v>
      </c>
      <c r="CJ70" s="197">
        <f t="shared" si="47"/>
        <v>9</v>
      </c>
      <c r="CK70" s="197">
        <f t="shared" si="47"/>
        <v>0</v>
      </c>
      <c r="CL70" s="197">
        <f t="shared" si="47"/>
        <v>1</v>
      </c>
      <c r="CM70" s="197">
        <f t="shared" si="47"/>
        <v>2</v>
      </c>
      <c r="CN70" s="197">
        <f t="shared" si="47"/>
        <v>3</v>
      </c>
      <c r="CO70" s="197">
        <f t="shared" si="47"/>
        <v>4</v>
      </c>
      <c r="CP70" s="197">
        <f t="shared" si="47"/>
        <v>5</v>
      </c>
      <c r="CQ70" s="197">
        <f t="shared" si="47"/>
        <v>6</v>
      </c>
      <c r="CR70" s="197">
        <f t="shared" si="47"/>
        <v>7</v>
      </c>
      <c r="CS70" s="197">
        <f t="shared" si="47"/>
        <v>8</v>
      </c>
      <c r="CT70" s="197">
        <f t="shared" si="47"/>
        <v>9</v>
      </c>
      <c r="CU70" s="197">
        <f t="shared" si="47"/>
        <v>0</v>
      </c>
      <c r="CV70" s="197">
        <f t="shared" si="47"/>
        <v>1</v>
      </c>
      <c r="CW70" s="197">
        <f t="shared" si="47"/>
        <v>2</v>
      </c>
      <c r="CX70" s="197">
        <f t="shared" si="47"/>
        <v>3</v>
      </c>
      <c r="CY70" s="197">
        <f t="shared" si="47"/>
        <v>4</v>
      </c>
      <c r="CZ70" s="197">
        <f t="shared" si="47"/>
        <v>5</v>
      </c>
      <c r="DA70" s="197">
        <f t="shared" si="47"/>
        <v>6</v>
      </c>
      <c r="DB70" s="197">
        <f t="shared" si="47"/>
        <v>7</v>
      </c>
      <c r="DC70" s="197">
        <f t="shared" si="47"/>
        <v>8</v>
      </c>
      <c r="DD70" s="197">
        <f t="shared" si="47"/>
        <v>9</v>
      </c>
      <c r="DE70" s="197">
        <f t="shared" si="47"/>
        <v>0</v>
      </c>
      <c r="DF70" s="197">
        <f t="shared" si="47"/>
        <v>1</v>
      </c>
      <c r="DG70" s="197">
        <f t="shared" si="47"/>
        <v>2</v>
      </c>
      <c r="DH70" s="197">
        <f t="shared" si="47"/>
        <v>3</v>
      </c>
      <c r="DI70" s="197">
        <f t="shared" si="47"/>
        <v>4</v>
      </c>
      <c r="DJ70" s="197">
        <f t="shared" si="47"/>
        <v>5</v>
      </c>
      <c r="DK70" s="197">
        <f t="shared" si="47"/>
        <v>6</v>
      </c>
      <c r="DL70" s="197">
        <f t="shared" si="47"/>
        <v>7</v>
      </c>
      <c r="DM70" s="197">
        <f t="shared" si="47"/>
        <v>8</v>
      </c>
      <c r="DN70" s="197">
        <f t="shared" si="47"/>
        <v>9</v>
      </c>
      <c r="DO70" s="197">
        <f t="shared" si="47"/>
        <v>0</v>
      </c>
      <c r="DP70" s="197">
        <f t="shared" si="47"/>
        <v>1</v>
      </c>
      <c r="DQ70" s="197">
        <f t="shared" si="47"/>
        <v>2</v>
      </c>
      <c r="DR70" s="197">
        <f t="shared" si="47"/>
        <v>3</v>
      </c>
      <c r="DS70" s="197">
        <f t="shared" si="47"/>
        <v>4</v>
      </c>
      <c r="DT70" s="197">
        <f t="shared" si="47"/>
        <v>5</v>
      </c>
      <c r="DU70" s="197">
        <f t="shared" si="47"/>
        <v>6</v>
      </c>
      <c r="DV70" s="197">
        <f t="shared" si="47"/>
        <v>7</v>
      </c>
      <c r="DW70" s="260">
        <f t="shared" si="47"/>
        <v>0</v>
      </c>
    </row>
    <row r="71" spans="1:128" ht="14.1" customHeight="1" thickBot="1">
      <c r="A71" s="633" t="s">
        <v>355</v>
      </c>
      <c r="B71" s="634"/>
      <c r="C71" s="634"/>
      <c r="D71" s="634"/>
      <c r="E71" s="634"/>
      <c r="F71" s="634"/>
      <c r="G71" s="634"/>
      <c r="H71" s="634"/>
      <c r="I71" s="634"/>
      <c r="J71" s="634"/>
      <c r="K71" s="634"/>
      <c r="L71" s="634"/>
      <c r="M71" s="634"/>
      <c r="N71" s="634"/>
      <c r="O71" s="634"/>
      <c r="P71" s="634"/>
      <c r="Q71" s="634"/>
      <c r="R71" s="634"/>
      <c r="S71" s="634"/>
      <c r="T71" s="634"/>
      <c r="U71" s="634"/>
      <c r="V71" s="634"/>
      <c r="W71" s="634"/>
      <c r="X71" s="634"/>
      <c r="Y71" s="634"/>
      <c r="Z71" s="634"/>
      <c r="AA71" s="634"/>
      <c r="AB71" s="634"/>
      <c r="AC71" s="634"/>
      <c r="AD71" s="634"/>
      <c r="AE71" s="634"/>
      <c r="AF71" s="634"/>
      <c r="AG71" s="634"/>
      <c r="AH71" s="634"/>
      <c r="AI71" s="634"/>
      <c r="AJ71" s="634"/>
      <c r="AK71" s="634"/>
      <c r="AL71" s="634"/>
      <c r="AM71" s="634"/>
      <c r="AN71" s="634"/>
      <c r="AO71" s="634"/>
      <c r="AP71" s="634"/>
      <c r="AQ71" s="634"/>
      <c r="AR71" s="634"/>
      <c r="AS71" s="634"/>
      <c r="AT71" s="634"/>
      <c r="AU71" s="634"/>
      <c r="AV71" s="634"/>
      <c r="AW71" s="634"/>
      <c r="AX71" s="634"/>
      <c r="AY71" s="634"/>
      <c r="AZ71" s="634"/>
      <c r="BA71" s="634"/>
      <c r="BB71" s="634"/>
      <c r="BC71" s="634"/>
      <c r="BD71" s="634"/>
      <c r="BE71" s="634"/>
      <c r="BF71" s="634"/>
      <c r="BG71" s="634"/>
      <c r="BH71" s="634"/>
      <c r="BI71" s="634"/>
      <c r="BJ71" s="634"/>
      <c r="BK71" s="634"/>
      <c r="BL71" s="634"/>
      <c r="BM71" s="634"/>
      <c r="BN71" s="634"/>
      <c r="BO71" s="634"/>
      <c r="BP71" s="634"/>
      <c r="BQ71" s="634"/>
      <c r="BR71" s="634"/>
      <c r="BS71" s="634"/>
      <c r="BT71" s="634"/>
      <c r="BU71" s="634"/>
      <c r="BV71" s="634"/>
      <c r="BW71" s="634"/>
      <c r="BX71" s="634"/>
      <c r="BY71" s="634"/>
      <c r="BZ71" s="634"/>
      <c r="CA71" s="634"/>
      <c r="CB71" s="634"/>
      <c r="CC71" s="634"/>
      <c r="CD71" s="634"/>
      <c r="CE71" s="634"/>
      <c r="CF71" s="634"/>
      <c r="CG71" s="634"/>
      <c r="CH71" s="634"/>
      <c r="CI71" s="634"/>
      <c r="CJ71" s="634"/>
      <c r="CK71" s="634"/>
      <c r="CL71" s="634"/>
      <c r="CM71" s="634"/>
      <c r="CN71" s="634"/>
      <c r="CO71" s="634"/>
      <c r="CP71" s="634"/>
      <c r="CQ71" s="634"/>
      <c r="CR71" s="634"/>
      <c r="CS71" s="634"/>
      <c r="CT71" s="634"/>
      <c r="CU71" s="634"/>
      <c r="CV71" s="634"/>
      <c r="CW71" s="634"/>
      <c r="CX71" s="634"/>
      <c r="CY71" s="634"/>
      <c r="CZ71" s="634"/>
      <c r="DA71" s="634"/>
      <c r="DB71" s="634"/>
      <c r="DC71" s="634"/>
      <c r="DD71" s="634"/>
      <c r="DE71" s="634"/>
      <c r="DF71" s="634"/>
      <c r="DG71" s="634"/>
      <c r="DH71" s="634"/>
      <c r="DI71" s="634"/>
      <c r="DJ71" s="634"/>
      <c r="DK71" s="634"/>
      <c r="DL71" s="634"/>
      <c r="DM71" s="634"/>
      <c r="DN71" s="634"/>
      <c r="DO71" s="634"/>
      <c r="DP71" s="634"/>
      <c r="DQ71" s="634"/>
      <c r="DR71" s="634"/>
      <c r="DS71" s="634"/>
      <c r="DT71" s="634"/>
      <c r="DU71" s="634"/>
      <c r="DV71" s="634"/>
      <c r="DW71" s="635"/>
    </row>
    <row r="72" spans="1:128" ht="30" customHeight="1">
      <c r="A72" s="461" t="s">
        <v>395</v>
      </c>
      <c r="B72" s="460" t="s">
        <v>442</v>
      </c>
      <c r="C72" s="412"/>
      <c r="D72" s="412">
        <v>4</v>
      </c>
      <c r="E72" s="412"/>
      <c r="F72" s="412"/>
      <c r="G72" s="413">
        <v>60</v>
      </c>
      <c r="H72" s="412">
        <v>4</v>
      </c>
      <c r="I72" s="413">
        <f t="shared" ref="I72:I83" si="48">H72*30</f>
        <v>120</v>
      </c>
      <c r="J72" s="252">
        <v>18</v>
      </c>
      <c r="K72" s="252"/>
      <c r="L72" s="253"/>
      <c r="M72" s="253"/>
      <c r="N72" s="253"/>
      <c r="O72" s="299">
        <f t="shared" ref="O72:O83" si="49">I72-J72</f>
        <v>102</v>
      </c>
      <c r="P72" s="269"/>
      <c r="Q72" s="274"/>
      <c r="R72" s="304"/>
      <c r="S72" s="267">
        <v>18</v>
      </c>
      <c r="T72" s="269"/>
      <c r="U72" s="274"/>
      <c r="V72" s="304"/>
      <c r="W72" s="253"/>
      <c r="X72" s="252"/>
      <c r="Y72" s="252"/>
      <c r="Z72" s="252"/>
      <c r="AA72" s="257"/>
      <c r="AB72" s="257"/>
      <c r="AC72" s="257"/>
      <c r="AD72" s="257"/>
      <c r="AE72" s="257"/>
      <c r="AF72" s="257"/>
      <c r="AG72" s="257"/>
      <c r="AH72" s="257"/>
      <c r="AI72" s="257"/>
      <c r="AJ72" s="252"/>
      <c r="AK72" s="257"/>
      <c r="AL72" s="257"/>
      <c r="AM72" s="257"/>
      <c r="AN72" s="257"/>
      <c r="AO72" s="257"/>
      <c r="AP72" s="257"/>
      <c r="AQ72" s="257"/>
      <c r="AR72" s="257"/>
      <c r="AS72" s="257"/>
      <c r="AT72" s="252"/>
      <c r="AU72" s="257"/>
      <c r="AV72" s="257"/>
      <c r="AW72" s="257"/>
      <c r="AX72" s="257"/>
      <c r="AY72" s="257"/>
      <c r="AZ72" s="257"/>
      <c r="BA72" s="257"/>
      <c r="BB72" s="257"/>
      <c r="BC72" s="257"/>
      <c r="BD72" s="252"/>
      <c r="BE72" s="257"/>
      <c r="BF72" s="257"/>
      <c r="BG72" s="257"/>
      <c r="BH72" s="257"/>
      <c r="BI72" s="257"/>
      <c r="BJ72" s="257"/>
      <c r="BK72" s="257"/>
      <c r="BL72" s="257"/>
      <c r="BM72" s="257"/>
      <c r="BN72" s="252"/>
      <c r="BO72" s="257"/>
      <c r="BP72" s="257"/>
      <c r="BQ72" s="257"/>
      <c r="BR72" s="257"/>
      <c r="BS72" s="257"/>
      <c r="BT72" s="257"/>
      <c r="BU72" s="257"/>
      <c r="BV72" s="302"/>
      <c r="BW72" s="269"/>
      <c r="BX72" s="215"/>
      <c r="BY72" s="208"/>
      <c r="BZ72" s="208"/>
      <c r="CA72" s="208"/>
      <c r="CB72" s="261"/>
      <c r="CC72" s="261"/>
      <c r="CD72" s="261"/>
      <c r="CE72" s="261"/>
      <c r="CF72" s="261"/>
      <c r="CG72" s="261"/>
      <c r="CH72" s="261"/>
      <c r="CI72" s="261"/>
      <c r="CJ72" s="261"/>
      <c r="CK72" s="208"/>
      <c r="CL72" s="261"/>
      <c r="CM72" s="261"/>
      <c r="CN72" s="261"/>
      <c r="CO72" s="261"/>
      <c r="CP72" s="261"/>
      <c r="CQ72" s="261"/>
      <c r="CR72" s="261"/>
      <c r="CS72" s="261"/>
      <c r="CT72" s="261"/>
      <c r="CU72" s="208"/>
      <c r="CV72" s="261"/>
      <c r="CW72" s="261"/>
      <c r="CX72" s="261"/>
      <c r="CY72" s="261"/>
      <c r="CZ72" s="261"/>
      <c r="DA72" s="261"/>
      <c r="DB72" s="261"/>
      <c r="DC72" s="261"/>
      <c r="DD72" s="261"/>
      <c r="DE72" s="208"/>
      <c r="DF72" s="261"/>
      <c r="DG72" s="261"/>
      <c r="DH72" s="261"/>
      <c r="DI72" s="261"/>
      <c r="DJ72" s="261"/>
      <c r="DK72" s="261"/>
      <c r="DL72" s="261"/>
      <c r="DM72" s="261"/>
      <c r="DN72" s="261"/>
      <c r="DO72" s="208"/>
      <c r="DP72" s="261"/>
      <c r="DQ72" s="261"/>
      <c r="DR72" s="261"/>
      <c r="DS72" s="261"/>
      <c r="DT72" s="261"/>
      <c r="DU72" s="261"/>
      <c r="DV72" s="261"/>
      <c r="DW72" s="262"/>
    </row>
    <row r="73" spans="1:128" ht="30" customHeight="1">
      <c r="A73" s="462" t="s">
        <v>396</v>
      </c>
      <c r="B73" s="463" t="s">
        <v>442</v>
      </c>
      <c r="C73" s="421"/>
      <c r="D73" s="421">
        <v>4</v>
      </c>
      <c r="E73" s="421"/>
      <c r="F73" s="421"/>
      <c r="G73" s="413">
        <v>60</v>
      </c>
      <c r="H73" s="412">
        <v>4</v>
      </c>
      <c r="I73" s="413">
        <f t="shared" si="48"/>
        <v>120</v>
      </c>
      <c r="J73" s="252">
        <v>18</v>
      </c>
      <c r="K73" s="213"/>
      <c r="L73" s="214"/>
      <c r="M73" s="214"/>
      <c r="N73" s="214"/>
      <c r="O73" s="300">
        <f t="shared" si="49"/>
        <v>102</v>
      </c>
      <c r="P73" s="270"/>
      <c r="Q73" s="275"/>
      <c r="R73" s="272"/>
      <c r="S73" s="268">
        <v>18</v>
      </c>
      <c r="T73" s="270"/>
      <c r="U73" s="275"/>
      <c r="V73" s="272"/>
      <c r="W73" s="214"/>
      <c r="X73" s="213"/>
      <c r="Y73" s="213"/>
      <c r="Z73" s="213"/>
      <c r="AA73" s="258"/>
      <c r="AB73" s="258"/>
      <c r="AC73" s="258"/>
      <c r="AD73" s="258"/>
      <c r="AE73" s="258"/>
      <c r="AF73" s="258"/>
      <c r="AG73" s="258"/>
      <c r="AH73" s="258"/>
      <c r="AI73" s="258"/>
      <c r="AJ73" s="213"/>
      <c r="AK73" s="258"/>
      <c r="AL73" s="258"/>
      <c r="AM73" s="258"/>
      <c r="AN73" s="258"/>
      <c r="AO73" s="258"/>
      <c r="AP73" s="258"/>
      <c r="AQ73" s="258"/>
      <c r="AR73" s="258"/>
      <c r="AS73" s="258"/>
      <c r="AT73" s="213"/>
      <c r="AU73" s="258"/>
      <c r="AV73" s="258"/>
      <c r="AW73" s="258"/>
      <c r="AX73" s="258"/>
      <c r="AY73" s="258"/>
      <c r="AZ73" s="258"/>
      <c r="BA73" s="258"/>
      <c r="BB73" s="258"/>
      <c r="BC73" s="258"/>
      <c r="BD73" s="213"/>
      <c r="BE73" s="258"/>
      <c r="BF73" s="258"/>
      <c r="BG73" s="258"/>
      <c r="BH73" s="258"/>
      <c r="BI73" s="258"/>
      <c r="BJ73" s="258"/>
      <c r="BK73" s="258"/>
      <c r="BL73" s="258"/>
      <c r="BM73" s="258"/>
      <c r="BN73" s="213"/>
      <c r="BO73" s="258"/>
      <c r="BP73" s="258"/>
      <c r="BQ73" s="258"/>
      <c r="BR73" s="258"/>
      <c r="BS73" s="258"/>
      <c r="BT73" s="258"/>
      <c r="BU73" s="258"/>
      <c r="BV73" s="278"/>
      <c r="BW73" s="270"/>
      <c r="BX73" s="214"/>
      <c r="BY73" s="213"/>
      <c r="BZ73" s="213"/>
      <c r="CA73" s="213"/>
      <c r="CB73" s="258"/>
      <c r="CC73" s="258"/>
      <c r="CD73" s="258"/>
      <c r="CE73" s="258"/>
      <c r="CF73" s="258"/>
      <c r="CG73" s="258"/>
      <c r="CH73" s="258"/>
      <c r="CI73" s="258"/>
      <c r="CJ73" s="258"/>
      <c r="CK73" s="213"/>
      <c r="CL73" s="258"/>
      <c r="CM73" s="258"/>
      <c r="CN73" s="258"/>
      <c r="CO73" s="258"/>
      <c r="CP73" s="258"/>
      <c r="CQ73" s="258"/>
      <c r="CR73" s="258"/>
      <c r="CS73" s="258"/>
      <c r="CT73" s="258"/>
      <c r="CU73" s="213"/>
      <c r="CV73" s="258"/>
      <c r="CW73" s="258"/>
      <c r="CX73" s="258"/>
      <c r="CY73" s="258"/>
      <c r="CZ73" s="258"/>
      <c r="DA73" s="258"/>
      <c r="DB73" s="258"/>
      <c r="DC73" s="258"/>
      <c r="DD73" s="258"/>
      <c r="DE73" s="213"/>
      <c r="DF73" s="258"/>
      <c r="DG73" s="258"/>
      <c r="DH73" s="258"/>
      <c r="DI73" s="258"/>
      <c r="DJ73" s="258"/>
      <c r="DK73" s="258"/>
      <c r="DL73" s="258"/>
      <c r="DM73" s="258"/>
      <c r="DN73" s="258"/>
      <c r="DO73" s="213"/>
      <c r="DP73" s="258"/>
      <c r="DQ73" s="258"/>
      <c r="DR73" s="258"/>
      <c r="DS73" s="258"/>
      <c r="DT73" s="258"/>
      <c r="DU73" s="258"/>
      <c r="DV73" s="258"/>
      <c r="DW73" s="259"/>
    </row>
    <row r="74" spans="1:128" ht="30" customHeight="1">
      <c r="A74" s="464" t="s">
        <v>397</v>
      </c>
      <c r="B74" s="463" t="s">
        <v>442</v>
      </c>
      <c r="C74" s="415"/>
      <c r="D74" s="412">
        <v>6</v>
      </c>
      <c r="E74" s="412"/>
      <c r="F74" s="412"/>
      <c r="G74" s="413">
        <v>60</v>
      </c>
      <c r="H74" s="412">
        <v>4</v>
      </c>
      <c r="I74" s="413">
        <f t="shared" si="48"/>
        <v>120</v>
      </c>
      <c r="J74" s="252">
        <v>18</v>
      </c>
      <c r="K74" s="213"/>
      <c r="L74" s="214"/>
      <c r="M74" s="214"/>
      <c r="N74" s="214"/>
      <c r="O74" s="300">
        <f t="shared" si="49"/>
        <v>102</v>
      </c>
      <c r="P74" s="270"/>
      <c r="Q74" s="275"/>
      <c r="R74" s="272"/>
      <c r="S74" s="268"/>
      <c r="T74" s="270"/>
      <c r="U74" s="275">
        <v>18</v>
      </c>
      <c r="V74" s="272"/>
      <c r="W74" s="214"/>
      <c r="X74" s="213"/>
      <c r="Y74" s="213"/>
      <c r="Z74" s="213"/>
      <c r="AA74" s="258"/>
      <c r="AB74" s="258"/>
      <c r="AC74" s="258"/>
      <c r="AD74" s="258"/>
      <c r="AE74" s="258"/>
      <c r="AF74" s="258"/>
      <c r="AG74" s="258"/>
      <c r="AH74" s="258"/>
      <c r="AI74" s="258"/>
      <c r="AJ74" s="213"/>
      <c r="AK74" s="258"/>
      <c r="AL74" s="258"/>
      <c r="AM74" s="258"/>
      <c r="AN74" s="258"/>
      <c r="AO74" s="258"/>
      <c r="AP74" s="258"/>
      <c r="AQ74" s="258"/>
      <c r="AR74" s="258"/>
      <c r="AS74" s="258"/>
      <c r="AT74" s="213"/>
      <c r="AU74" s="258"/>
      <c r="AV74" s="258"/>
      <c r="AW74" s="258"/>
      <c r="AX74" s="258"/>
      <c r="AY74" s="258"/>
      <c r="AZ74" s="258"/>
      <c r="BA74" s="258"/>
      <c r="BB74" s="258"/>
      <c r="BC74" s="258"/>
      <c r="BD74" s="213"/>
      <c r="BE74" s="258"/>
      <c r="BF74" s="258"/>
      <c r="BG74" s="258"/>
      <c r="BH74" s="258"/>
      <c r="BI74" s="258"/>
      <c r="BJ74" s="258"/>
      <c r="BK74" s="258"/>
      <c r="BL74" s="258"/>
      <c r="BM74" s="258"/>
      <c r="BN74" s="213"/>
      <c r="BO74" s="258"/>
      <c r="BP74" s="258"/>
      <c r="BQ74" s="258"/>
      <c r="BR74" s="258"/>
      <c r="BS74" s="258"/>
      <c r="BT74" s="258"/>
      <c r="BU74" s="258"/>
      <c r="BV74" s="278"/>
      <c r="BW74" s="270"/>
      <c r="BX74" s="214"/>
      <c r="BY74" s="213"/>
      <c r="BZ74" s="213"/>
      <c r="CA74" s="213"/>
      <c r="CB74" s="258"/>
      <c r="CC74" s="258"/>
      <c r="CD74" s="258"/>
      <c r="CE74" s="258"/>
      <c r="CF74" s="258"/>
      <c r="CG74" s="258"/>
      <c r="CH74" s="258"/>
      <c r="CI74" s="258"/>
      <c r="CJ74" s="258"/>
      <c r="CK74" s="213"/>
      <c r="CL74" s="258"/>
      <c r="CM74" s="258"/>
      <c r="CN74" s="258"/>
      <c r="CO74" s="258"/>
      <c r="CP74" s="258"/>
      <c r="CQ74" s="258"/>
      <c r="CR74" s="258"/>
      <c r="CS74" s="258"/>
      <c r="CT74" s="258"/>
      <c r="CU74" s="213"/>
      <c r="CV74" s="258"/>
      <c r="CW74" s="258"/>
      <c r="CX74" s="258"/>
      <c r="CY74" s="258"/>
      <c r="CZ74" s="258"/>
      <c r="DA74" s="258"/>
      <c r="DB74" s="258"/>
      <c r="DC74" s="258"/>
      <c r="DD74" s="258"/>
      <c r="DE74" s="213"/>
      <c r="DF74" s="258"/>
      <c r="DG74" s="258"/>
      <c r="DH74" s="258"/>
      <c r="DI74" s="258"/>
      <c r="DJ74" s="258"/>
      <c r="DK74" s="258"/>
      <c r="DL74" s="258"/>
      <c r="DM74" s="258"/>
      <c r="DN74" s="258"/>
      <c r="DO74" s="213"/>
      <c r="DP74" s="258"/>
      <c r="DQ74" s="258"/>
      <c r="DR74" s="258"/>
      <c r="DS74" s="258"/>
      <c r="DT74" s="258"/>
      <c r="DU74" s="258"/>
      <c r="DV74" s="258"/>
      <c r="DW74" s="259"/>
    </row>
    <row r="75" spans="1:128" ht="30" customHeight="1">
      <c r="A75" s="465" t="s">
        <v>398</v>
      </c>
      <c r="B75" s="463" t="s">
        <v>442</v>
      </c>
      <c r="C75" s="466"/>
      <c r="D75" s="458">
        <v>6</v>
      </c>
      <c r="E75" s="458"/>
      <c r="F75" s="458"/>
      <c r="G75" s="413">
        <v>60</v>
      </c>
      <c r="H75" s="412">
        <v>4</v>
      </c>
      <c r="I75" s="413">
        <f t="shared" si="48"/>
        <v>120</v>
      </c>
      <c r="J75" s="252">
        <v>18</v>
      </c>
      <c r="K75" s="213"/>
      <c r="L75" s="214"/>
      <c r="M75" s="214"/>
      <c r="N75" s="214"/>
      <c r="O75" s="300">
        <f t="shared" si="49"/>
        <v>102</v>
      </c>
      <c r="P75" s="270"/>
      <c r="Q75" s="275"/>
      <c r="R75" s="272"/>
      <c r="S75" s="268"/>
      <c r="T75" s="270"/>
      <c r="U75" s="275">
        <v>18</v>
      </c>
      <c r="V75" s="272"/>
      <c r="W75" s="214"/>
      <c r="X75" s="213"/>
      <c r="Y75" s="213"/>
      <c r="Z75" s="213"/>
      <c r="AA75" s="258"/>
      <c r="AB75" s="258"/>
      <c r="AC75" s="258"/>
      <c r="AD75" s="258"/>
      <c r="AE75" s="258"/>
      <c r="AF75" s="258"/>
      <c r="AG75" s="258"/>
      <c r="AH75" s="258"/>
      <c r="AI75" s="258"/>
      <c r="AJ75" s="213"/>
      <c r="AK75" s="258"/>
      <c r="AL75" s="258"/>
      <c r="AM75" s="258"/>
      <c r="AN75" s="258"/>
      <c r="AO75" s="258"/>
      <c r="AP75" s="258"/>
      <c r="AQ75" s="258"/>
      <c r="AR75" s="258"/>
      <c r="AS75" s="258"/>
      <c r="AT75" s="213"/>
      <c r="AU75" s="258"/>
      <c r="AV75" s="258"/>
      <c r="AW75" s="258"/>
      <c r="AX75" s="258"/>
      <c r="AY75" s="258"/>
      <c r="AZ75" s="258"/>
      <c r="BA75" s="258"/>
      <c r="BB75" s="258"/>
      <c r="BC75" s="258"/>
      <c r="BD75" s="213"/>
      <c r="BE75" s="258"/>
      <c r="BF75" s="258"/>
      <c r="BG75" s="258"/>
      <c r="BH75" s="258"/>
      <c r="BI75" s="258"/>
      <c r="BJ75" s="258"/>
      <c r="BK75" s="258"/>
      <c r="BL75" s="258"/>
      <c r="BM75" s="258"/>
      <c r="BN75" s="213"/>
      <c r="BO75" s="258"/>
      <c r="BP75" s="258"/>
      <c r="BQ75" s="258"/>
      <c r="BR75" s="258"/>
      <c r="BS75" s="258"/>
      <c r="BT75" s="258"/>
      <c r="BU75" s="258"/>
      <c r="BV75" s="278"/>
      <c r="BW75" s="270"/>
      <c r="BX75" s="214"/>
      <c r="BY75" s="213"/>
      <c r="BZ75" s="213"/>
      <c r="CA75" s="213"/>
      <c r="CB75" s="258"/>
      <c r="CC75" s="258"/>
      <c r="CD75" s="258"/>
      <c r="CE75" s="258"/>
      <c r="CF75" s="258"/>
      <c r="CG75" s="258"/>
      <c r="CH75" s="258"/>
      <c r="CI75" s="258"/>
      <c r="CJ75" s="258"/>
      <c r="CK75" s="213"/>
      <c r="CL75" s="258"/>
      <c r="CM75" s="258"/>
      <c r="CN75" s="258"/>
      <c r="CO75" s="258"/>
      <c r="CP75" s="258"/>
      <c r="CQ75" s="258"/>
      <c r="CR75" s="258"/>
      <c r="CS75" s="258"/>
      <c r="CT75" s="258"/>
      <c r="CU75" s="213"/>
      <c r="CV75" s="258"/>
      <c r="CW75" s="258"/>
      <c r="CX75" s="258"/>
      <c r="CY75" s="258"/>
      <c r="CZ75" s="258"/>
      <c r="DA75" s="258"/>
      <c r="DB75" s="258"/>
      <c r="DC75" s="258"/>
      <c r="DD75" s="258"/>
      <c r="DE75" s="213"/>
      <c r="DF75" s="258"/>
      <c r="DG75" s="258"/>
      <c r="DH75" s="258"/>
      <c r="DI75" s="258"/>
      <c r="DJ75" s="258"/>
      <c r="DK75" s="258"/>
      <c r="DL75" s="258"/>
      <c r="DM75" s="258"/>
      <c r="DN75" s="258"/>
      <c r="DO75" s="213"/>
      <c r="DP75" s="258"/>
      <c r="DQ75" s="258"/>
      <c r="DR75" s="258"/>
      <c r="DS75" s="258"/>
      <c r="DT75" s="258"/>
      <c r="DU75" s="258"/>
      <c r="DV75" s="258"/>
      <c r="DW75" s="259"/>
    </row>
    <row r="76" spans="1:128" ht="30" customHeight="1">
      <c r="A76" s="464" t="s">
        <v>399</v>
      </c>
      <c r="B76" s="463" t="s">
        <v>442</v>
      </c>
      <c r="C76" s="415"/>
      <c r="D76" s="412">
        <v>7</v>
      </c>
      <c r="E76" s="412"/>
      <c r="F76" s="412"/>
      <c r="G76" s="413">
        <v>60</v>
      </c>
      <c r="H76" s="412">
        <v>4</v>
      </c>
      <c r="I76" s="413">
        <f t="shared" si="48"/>
        <v>120</v>
      </c>
      <c r="J76" s="252">
        <v>18</v>
      </c>
      <c r="K76" s="213"/>
      <c r="L76" s="214"/>
      <c r="M76" s="214"/>
      <c r="N76" s="214"/>
      <c r="O76" s="300">
        <f t="shared" si="49"/>
        <v>102</v>
      </c>
      <c r="P76" s="270"/>
      <c r="Q76" s="275"/>
      <c r="R76" s="272"/>
      <c r="S76" s="268"/>
      <c r="T76" s="270"/>
      <c r="U76" s="275"/>
      <c r="V76" s="272">
        <v>18</v>
      </c>
      <c r="W76" s="214"/>
      <c r="X76" s="213"/>
      <c r="Y76" s="213"/>
      <c r="Z76" s="213"/>
      <c r="AA76" s="258"/>
      <c r="AB76" s="258"/>
      <c r="AC76" s="258"/>
      <c r="AD76" s="258"/>
      <c r="AE76" s="258"/>
      <c r="AF76" s="258"/>
      <c r="AG76" s="258"/>
      <c r="AH76" s="258"/>
      <c r="AI76" s="258"/>
      <c r="AJ76" s="213"/>
      <c r="AK76" s="258"/>
      <c r="AL76" s="258"/>
      <c r="AM76" s="258"/>
      <c r="AN76" s="258"/>
      <c r="AO76" s="258"/>
      <c r="AP76" s="258"/>
      <c r="AQ76" s="258"/>
      <c r="AR76" s="258"/>
      <c r="AS76" s="258"/>
      <c r="AT76" s="213"/>
      <c r="AU76" s="258"/>
      <c r="AV76" s="258"/>
      <c r="AW76" s="258"/>
      <c r="AX76" s="258"/>
      <c r="AY76" s="258"/>
      <c r="AZ76" s="258"/>
      <c r="BA76" s="258"/>
      <c r="BB76" s="258"/>
      <c r="BC76" s="258"/>
      <c r="BD76" s="213"/>
      <c r="BE76" s="258"/>
      <c r="BF76" s="258"/>
      <c r="BG76" s="258"/>
      <c r="BH76" s="258"/>
      <c r="BI76" s="258"/>
      <c r="BJ76" s="258"/>
      <c r="BK76" s="258"/>
      <c r="BL76" s="258"/>
      <c r="BM76" s="258"/>
      <c r="BN76" s="213"/>
      <c r="BO76" s="258"/>
      <c r="BP76" s="258"/>
      <c r="BQ76" s="258"/>
      <c r="BR76" s="258"/>
      <c r="BS76" s="258"/>
      <c r="BT76" s="258"/>
      <c r="BU76" s="258"/>
      <c r="BV76" s="278"/>
      <c r="BW76" s="270"/>
      <c r="BX76" s="214"/>
      <c r="BY76" s="213"/>
      <c r="BZ76" s="213"/>
      <c r="CA76" s="213"/>
      <c r="CB76" s="258"/>
      <c r="CC76" s="258"/>
      <c r="CD76" s="258"/>
      <c r="CE76" s="258"/>
      <c r="CF76" s="258"/>
      <c r="CG76" s="258"/>
      <c r="CH76" s="258"/>
      <c r="CI76" s="258"/>
      <c r="CJ76" s="258"/>
      <c r="CK76" s="213"/>
      <c r="CL76" s="258"/>
      <c r="CM76" s="258"/>
      <c r="CN76" s="258"/>
      <c r="CO76" s="258"/>
      <c r="CP76" s="258"/>
      <c r="CQ76" s="258"/>
      <c r="CR76" s="258"/>
      <c r="CS76" s="258"/>
      <c r="CT76" s="258"/>
      <c r="CU76" s="213"/>
      <c r="CV76" s="258"/>
      <c r="CW76" s="258"/>
      <c r="CX76" s="258"/>
      <c r="CY76" s="258"/>
      <c r="CZ76" s="258"/>
      <c r="DA76" s="258"/>
      <c r="DB76" s="258"/>
      <c r="DC76" s="258"/>
      <c r="DD76" s="258"/>
      <c r="DE76" s="213"/>
      <c r="DF76" s="258"/>
      <c r="DG76" s="258"/>
      <c r="DH76" s="258"/>
      <c r="DI76" s="258"/>
      <c r="DJ76" s="258"/>
      <c r="DK76" s="258"/>
      <c r="DL76" s="258"/>
      <c r="DM76" s="258"/>
      <c r="DN76" s="258"/>
      <c r="DO76" s="213"/>
      <c r="DP76" s="258"/>
      <c r="DQ76" s="258"/>
      <c r="DR76" s="258"/>
      <c r="DS76" s="258"/>
      <c r="DT76" s="258"/>
      <c r="DU76" s="258"/>
      <c r="DV76" s="258"/>
      <c r="DW76" s="259"/>
    </row>
    <row r="77" spans="1:128" ht="30" customHeight="1">
      <c r="A77" s="464" t="s">
        <v>400</v>
      </c>
      <c r="B77" s="463" t="s">
        <v>442</v>
      </c>
      <c r="C77" s="415"/>
      <c r="D77" s="412">
        <v>7</v>
      </c>
      <c r="E77" s="412"/>
      <c r="F77" s="412"/>
      <c r="G77" s="413">
        <v>60</v>
      </c>
      <c r="H77" s="412">
        <v>4</v>
      </c>
      <c r="I77" s="413">
        <f t="shared" si="48"/>
        <v>120</v>
      </c>
      <c r="J77" s="252">
        <v>18</v>
      </c>
      <c r="K77" s="213"/>
      <c r="L77" s="214"/>
      <c r="M77" s="214"/>
      <c r="N77" s="214"/>
      <c r="O77" s="300">
        <f t="shared" si="49"/>
        <v>102</v>
      </c>
      <c r="P77" s="270"/>
      <c r="Q77" s="275"/>
      <c r="R77" s="272"/>
      <c r="S77" s="268"/>
      <c r="T77" s="270"/>
      <c r="U77" s="275"/>
      <c r="V77" s="272">
        <v>18</v>
      </c>
      <c r="W77" s="214"/>
      <c r="X77" s="213"/>
      <c r="Y77" s="213"/>
      <c r="Z77" s="213"/>
      <c r="AA77" s="258"/>
      <c r="AB77" s="258"/>
      <c r="AC77" s="258"/>
      <c r="AD77" s="258"/>
      <c r="AE77" s="258"/>
      <c r="AF77" s="258"/>
      <c r="AG77" s="258"/>
      <c r="AH77" s="258"/>
      <c r="AI77" s="258"/>
      <c r="AJ77" s="213"/>
      <c r="AK77" s="258"/>
      <c r="AL77" s="258"/>
      <c r="AM77" s="258"/>
      <c r="AN77" s="258"/>
      <c r="AO77" s="258"/>
      <c r="AP77" s="258"/>
      <c r="AQ77" s="258"/>
      <c r="AR77" s="258"/>
      <c r="AS77" s="258"/>
      <c r="AT77" s="213"/>
      <c r="AU77" s="258"/>
      <c r="AV77" s="258"/>
      <c r="AW77" s="258"/>
      <c r="AX77" s="258"/>
      <c r="AY77" s="258"/>
      <c r="AZ77" s="258"/>
      <c r="BA77" s="258"/>
      <c r="BB77" s="258"/>
      <c r="BC77" s="258"/>
      <c r="BD77" s="213"/>
      <c r="BE77" s="258"/>
      <c r="BF77" s="258"/>
      <c r="BG77" s="258"/>
      <c r="BH77" s="258"/>
      <c r="BI77" s="258"/>
      <c r="BJ77" s="258"/>
      <c r="BK77" s="258"/>
      <c r="BL77" s="258"/>
      <c r="BM77" s="258"/>
      <c r="BN77" s="213"/>
      <c r="BO77" s="258"/>
      <c r="BP77" s="258"/>
      <c r="BQ77" s="258"/>
      <c r="BR77" s="258"/>
      <c r="BS77" s="258"/>
      <c r="BT77" s="258"/>
      <c r="BU77" s="258"/>
      <c r="BV77" s="278"/>
      <c r="BW77" s="270"/>
      <c r="BX77" s="214"/>
      <c r="BY77" s="213"/>
      <c r="BZ77" s="213"/>
      <c r="CA77" s="213"/>
      <c r="CB77" s="258"/>
      <c r="CC77" s="258"/>
      <c r="CD77" s="258"/>
      <c r="CE77" s="258"/>
      <c r="CF77" s="258"/>
      <c r="CG77" s="258"/>
      <c r="CH77" s="258"/>
      <c r="CI77" s="258"/>
      <c r="CJ77" s="258"/>
      <c r="CK77" s="213"/>
      <c r="CL77" s="258"/>
      <c r="CM77" s="258"/>
      <c r="CN77" s="258"/>
      <c r="CO77" s="258"/>
      <c r="CP77" s="258"/>
      <c r="CQ77" s="258"/>
      <c r="CR77" s="258"/>
      <c r="CS77" s="258"/>
      <c r="CT77" s="258"/>
      <c r="CU77" s="213"/>
      <c r="CV77" s="258"/>
      <c r="CW77" s="258"/>
      <c r="CX77" s="258"/>
      <c r="CY77" s="258"/>
      <c r="CZ77" s="258"/>
      <c r="DA77" s="258"/>
      <c r="DB77" s="258"/>
      <c r="DC77" s="258"/>
      <c r="DD77" s="258"/>
      <c r="DE77" s="213"/>
      <c r="DF77" s="258"/>
      <c r="DG77" s="258"/>
      <c r="DH77" s="258"/>
      <c r="DI77" s="258"/>
      <c r="DJ77" s="258"/>
      <c r="DK77" s="258"/>
      <c r="DL77" s="258"/>
      <c r="DM77" s="258"/>
      <c r="DN77" s="258"/>
      <c r="DO77" s="213"/>
      <c r="DP77" s="258"/>
      <c r="DQ77" s="258"/>
      <c r="DR77" s="258"/>
      <c r="DS77" s="258"/>
      <c r="DT77" s="258"/>
      <c r="DU77" s="258"/>
      <c r="DV77" s="258"/>
      <c r="DW77" s="259"/>
    </row>
    <row r="78" spans="1:128" ht="30" customHeight="1">
      <c r="A78" s="464" t="s">
        <v>401</v>
      </c>
      <c r="B78" s="463" t="s">
        <v>442</v>
      </c>
      <c r="C78" s="415"/>
      <c r="D78" s="412">
        <v>8</v>
      </c>
      <c r="E78" s="412"/>
      <c r="F78" s="412"/>
      <c r="G78" s="413">
        <v>60</v>
      </c>
      <c r="H78" s="412">
        <v>4</v>
      </c>
      <c r="I78" s="413">
        <f t="shared" si="48"/>
        <v>120</v>
      </c>
      <c r="J78" s="252">
        <v>18</v>
      </c>
      <c r="K78" s="213"/>
      <c r="L78" s="214"/>
      <c r="M78" s="214"/>
      <c r="N78" s="214"/>
      <c r="O78" s="300">
        <f t="shared" si="49"/>
        <v>102</v>
      </c>
      <c r="P78" s="270"/>
      <c r="Q78" s="275"/>
      <c r="R78" s="272"/>
      <c r="S78" s="268"/>
      <c r="T78" s="270"/>
      <c r="U78" s="275"/>
      <c r="V78" s="272"/>
      <c r="W78" s="214"/>
      <c r="X78" s="213"/>
      <c r="Y78" s="213"/>
      <c r="Z78" s="213"/>
      <c r="AA78" s="258"/>
      <c r="AB78" s="258"/>
      <c r="AC78" s="258"/>
      <c r="AD78" s="258"/>
      <c r="AE78" s="258"/>
      <c r="AF78" s="258"/>
      <c r="AG78" s="258"/>
      <c r="AH78" s="258"/>
      <c r="AI78" s="258"/>
      <c r="AJ78" s="213"/>
      <c r="AK78" s="258"/>
      <c r="AL78" s="258"/>
      <c r="AM78" s="258"/>
      <c r="AN78" s="258"/>
      <c r="AO78" s="258"/>
      <c r="AP78" s="258"/>
      <c r="AQ78" s="258"/>
      <c r="AR78" s="258"/>
      <c r="AS78" s="258"/>
      <c r="AT78" s="213"/>
      <c r="AU78" s="258"/>
      <c r="AV78" s="258"/>
      <c r="AW78" s="258"/>
      <c r="AX78" s="258"/>
      <c r="AY78" s="258"/>
      <c r="AZ78" s="258"/>
      <c r="BA78" s="258"/>
      <c r="BB78" s="258"/>
      <c r="BC78" s="258"/>
      <c r="BD78" s="213"/>
      <c r="BE78" s="258"/>
      <c r="BF78" s="258"/>
      <c r="BG78" s="258"/>
      <c r="BH78" s="258"/>
      <c r="BI78" s="258"/>
      <c r="BJ78" s="258"/>
      <c r="BK78" s="258"/>
      <c r="BL78" s="258"/>
      <c r="BM78" s="258"/>
      <c r="BN78" s="213"/>
      <c r="BO78" s="258"/>
      <c r="BP78" s="258"/>
      <c r="BQ78" s="258"/>
      <c r="BR78" s="258"/>
      <c r="BS78" s="258"/>
      <c r="BT78" s="258"/>
      <c r="BU78" s="258"/>
      <c r="BV78" s="278">
        <v>18</v>
      </c>
      <c r="BW78" s="270"/>
      <c r="BX78" s="214"/>
      <c r="BY78" s="213"/>
      <c r="BZ78" s="213"/>
      <c r="CA78" s="213"/>
      <c r="CB78" s="258"/>
      <c r="CC78" s="258"/>
      <c r="CD78" s="258"/>
      <c r="CE78" s="258"/>
      <c r="CF78" s="258"/>
      <c r="CG78" s="258"/>
      <c r="CH78" s="258"/>
      <c r="CI78" s="258"/>
      <c r="CJ78" s="258"/>
      <c r="CK78" s="213"/>
      <c r="CL78" s="258"/>
      <c r="CM78" s="258"/>
      <c r="CN78" s="258"/>
      <c r="CO78" s="258"/>
      <c r="CP78" s="258"/>
      <c r="CQ78" s="258"/>
      <c r="CR78" s="258"/>
      <c r="CS78" s="258"/>
      <c r="CT78" s="258"/>
      <c r="CU78" s="213"/>
      <c r="CV78" s="258"/>
      <c r="CW78" s="258"/>
      <c r="CX78" s="258"/>
      <c r="CY78" s="258"/>
      <c r="CZ78" s="258"/>
      <c r="DA78" s="258"/>
      <c r="DB78" s="258"/>
      <c r="DC78" s="258"/>
      <c r="DD78" s="258"/>
      <c r="DE78" s="213"/>
      <c r="DF78" s="258"/>
      <c r="DG78" s="258"/>
      <c r="DH78" s="258"/>
      <c r="DI78" s="258"/>
      <c r="DJ78" s="258"/>
      <c r="DK78" s="258"/>
      <c r="DL78" s="258"/>
      <c r="DM78" s="258"/>
      <c r="DN78" s="258"/>
      <c r="DO78" s="213"/>
      <c r="DP78" s="258"/>
      <c r="DQ78" s="258"/>
      <c r="DR78" s="258"/>
      <c r="DS78" s="258"/>
      <c r="DT78" s="258"/>
      <c r="DU78" s="258"/>
      <c r="DV78" s="258"/>
      <c r="DW78" s="259"/>
    </row>
    <row r="79" spans="1:128" ht="30" customHeight="1">
      <c r="A79" s="464" t="s">
        <v>402</v>
      </c>
      <c r="B79" s="463" t="s">
        <v>442</v>
      </c>
      <c r="C79" s="415"/>
      <c r="D79" s="412">
        <v>8</v>
      </c>
      <c r="E79" s="412"/>
      <c r="F79" s="412"/>
      <c r="G79" s="413">
        <v>60</v>
      </c>
      <c r="H79" s="412">
        <v>4</v>
      </c>
      <c r="I79" s="413">
        <f t="shared" si="48"/>
        <v>120</v>
      </c>
      <c r="J79" s="252">
        <v>18</v>
      </c>
      <c r="K79" s="213"/>
      <c r="L79" s="214"/>
      <c r="M79" s="214"/>
      <c r="N79" s="214"/>
      <c r="O79" s="300">
        <f t="shared" si="49"/>
        <v>102</v>
      </c>
      <c r="P79" s="270"/>
      <c r="Q79" s="275"/>
      <c r="R79" s="272"/>
      <c r="S79" s="268"/>
      <c r="T79" s="270"/>
      <c r="U79" s="275"/>
      <c r="V79" s="272"/>
      <c r="W79" s="214"/>
      <c r="X79" s="213"/>
      <c r="Y79" s="213"/>
      <c r="Z79" s="213"/>
      <c r="AA79" s="258"/>
      <c r="AB79" s="258"/>
      <c r="AC79" s="258"/>
      <c r="AD79" s="258"/>
      <c r="AE79" s="258"/>
      <c r="AF79" s="258"/>
      <c r="AG79" s="258"/>
      <c r="AH79" s="258"/>
      <c r="AI79" s="258"/>
      <c r="AJ79" s="213"/>
      <c r="AK79" s="258"/>
      <c r="AL79" s="258"/>
      <c r="AM79" s="258"/>
      <c r="AN79" s="258"/>
      <c r="AO79" s="258"/>
      <c r="AP79" s="258"/>
      <c r="AQ79" s="258"/>
      <c r="AR79" s="258"/>
      <c r="AS79" s="258"/>
      <c r="AT79" s="213"/>
      <c r="AU79" s="258"/>
      <c r="AV79" s="258"/>
      <c r="AW79" s="258"/>
      <c r="AX79" s="258"/>
      <c r="AY79" s="258"/>
      <c r="AZ79" s="258"/>
      <c r="BA79" s="258"/>
      <c r="BB79" s="258"/>
      <c r="BC79" s="258"/>
      <c r="BD79" s="213"/>
      <c r="BE79" s="258"/>
      <c r="BF79" s="258"/>
      <c r="BG79" s="258"/>
      <c r="BH79" s="258"/>
      <c r="BI79" s="258"/>
      <c r="BJ79" s="258"/>
      <c r="BK79" s="258"/>
      <c r="BL79" s="258"/>
      <c r="BM79" s="258"/>
      <c r="BN79" s="213"/>
      <c r="BO79" s="258"/>
      <c r="BP79" s="258"/>
      <c r="BQ79" s="258"/>
      <c r="BR79" s="258"/>
      <c r="BS79" s="258"/>
      <c r="BT79" s="258"/>
      <c r="BU79" s="258"/>
      <c r="BV79" s="278">
        <v>18</v>
      </c>
      <c r="BW79" s="270"/>
      <c r="BX79" s="214"/>
      <c r="BY79" s="213"/>
      <c r="BZ79" s="213"/>
      <c r="CA79" s="213"/>
      <c r="CB79" s="258"/>
      <c r="CC79" s="258"/>
      <c r="CD79" s="258"/>
      <c r="CE79" s="258"/>
      <c r="CF79" s="258"/>
      <c r="CG79" s="258"/>
      <c r="CH79" s="258"/>
      <c r="CI79" s="258"/>
      <c r="CJ79" s="258"/>
      <c r="CK79" s="213"/>
      <c r="CL79" s="258"/>
      <c r="CM79" s="258"/>
      <c r="CN79" s="258"/>
      <c r="CO79" s="258"/>
      <c r="CP79" s="258"/>
      <c r="CQ79" s="258"/>
      <c r="CR79" s="258"/>
      <c r="CS79" s="258"/>
      <c r="CT79" s="258"/>
      <c r="CU79" s="213"/>
      <c r="CV79" s="258"/>
      <c r="CW79" s="258"/>
      <c r="CX79" s="258"/>
      <c r="CY79" s="258"/>
      <c r="CZ79" s="258"/>
      <c r="DA79" s="258"/>
      <c r="DB79" s="258"/>
      <c r="DC79" s="258"/>
      <c r="DD79" s="258"/>
      <c r="DE79" s="213"/>
      <c r="DF79" s="258"/>
      <c r="DG79" s="258"/>
      <c r="DH79" s="258"/>
      <c r="DI79" s="258"/>
      <c r="DJ79" s="258"/>
      <c r="DK79" s="258"/>
      <c r="DL79" s="258"/>
      <c r="DM79" s="258"/>
      <c r="DN79" s="258"/>
      <c r="DO79" s="213"/>
      <c r="DP79" s="258"/>
      <c r="DQ79" s="258"/>
      <c r="DR79" s="258"/>
      <c r="DS79" s="258"/>
      <c r="DT79" s="258"/>
      <c r="DU79" s="258"/>
      <c r="DV79" s="258"/>
      <c r="DW79" s="259"/>
    </row>
    <row r="80" spans="1:128" ht="30" customHeight="1">
      <c r="A80" s="464" t="s">
        <v>403</v>
      </c>
      <c r="B80" s="463" t="s">
        <v>442</v>
      </c>
      <c r="C80" s="415"/>
      <c r="D80" s="412">
        <v>9</v>
      </c>
      <c r="E80" s="412"/>
      <c r="F80" s="412"/>
      <c r="G80" s="413">
        <v>60</v>
      </c>
      <c r="H80" s="412">
        <v>4</v>
      </c>
      <c r="I80" s="413">
        <f t="shared" si="48"/>
        <v>120</v>
      </c>
      <c r="J80" s="252">
        <v>18</v>
      </c>
      <c r="K80" s="213"/>
      <c r="L80" s="214"/>
      <c r="M80" s="214"/>
      <c r="N80" s="214"/>
      <c r="O80" s="300">
        <f t="shared" si="49"/>
        <v>102</v>
      </c>
      <c r="P80" s="270"/>
      <c r="Q80" s="275"/>
      <c r="R80" s="272"/>
      <c r="S80" s="268"/>
      <c r="T80" s="270"/>
      <c r="U80" s="275"/>
      <c r="V80" s="272"/>
      <c r="W80" s="214"/>
      <c r="X80" s="213"/>
      <c r="Y80" s="213"/>
      <c r="Z80" s="213"/>
      <c r="AA80" s="258"/>
      <c r="AB80" s="258"/>
      <c r="AC80" s="258"/>
      <c r="AD80" s="258"/>
      <c r="AE80" s="258"/>
      <c r="AF80" s="258"/>
      <c r="AG80" s="258"/>
      <c r="AH80" s="258"/>
      <c r="AI80" s="258"/>
      <c r="AJ80" s="213"/>
      <c r="AK80" s="258"/>
      <c r="AL80" s="258"/>
      <c r="AM80" s="258"/>
      <c r="AN80" s="258"/>
      <c r="AO80" s="258"/>
      <c r="AP80" s="258"/>
      <c r="AQ80" s="258"/>
      <c r="AR80" s="258"/>
      <c r="AS80" s="258"/>
      <c r="AT80" s="213"/>
      <c r="AU80" s="258"/>
      <c r="AV80" s="258"/>
      <c r="AW80" s="258"/>
      <c r="AX80" s="258"/>
      <c r="AY80" s="258"/>
      <c r="AZ80" s="258"/>
      <c r="BA80" s="258"/>
      <c r="BB80" s="258"/>
      <c r="BC80" s="258"/>
      <c r="BD80" s="213"/>
      <c r="BE80" s="258"/>
      <c r="BF80" s="258"/>
      <c r="BG80" s="258"/>
      <c r="BH80" s="258"/>
      <c r="BI80" s="258"/>
      <c r="BJ80" s="258"/>
      <c r="BK80" s="258"/>
      <c r="BL80" s="258"/>
      <c r="BM80" s="258"/>
      <c r="BN80" s="213"/>
      <c r="BO80" s="258"/>
      <c r="BP80" s="258"/>
      <c r="BQ80" s="258"/>
      <c r="BR80" s="258"/>
      <c r="BS80" s="258"/>
      <c r="BT80" s="258"/>
      <c r="BU80" s="258"/>
      <c r="BV80" s="278"/>
      <c r="BW80" s="270">
        <v>18</v>
      </c>
      <c r="BX80" s="214"/>
      <c r="BY80" s="213"/>
      <c r="BZ80" s="213"/>
      <c r="CA80" s="213"/>
      <c r="CB80" s="258"/>
      <c r="CC80" s="258"/>
      <c r="CD80" s="258"/>
      <c r="CE80" s="258"/>
      <c r="CF80" s="258"/>
      <c r="CG80" s="258"/>
      <c r="CH80" s="258"/>
      <c r="CI80" s="258"/>
      <c r="CJ80" s="258"/>
      <c r="CK80" s="213"/>
      <c r="CL80" s="258"/>
      <c r="CM80" s="258"/>
      <c r="CN80" s="258"/>
      <c r="CO80" s="258"/>
      <c r="CP80" s="258"/>
      <c r="CQ80" s="258"/>
      <c r="CR80" s="258"/>
      <c r="CS80" s="258"/>
      <c r="CT80" s="258"/>
      <c r="CU80" s="213"/>
      <c r="CV80" s="258"/>
      <c r="CW80" s="258"/>
      <c r="CX80" s="258"/>
      <c r="CY80" s="258"/>
      <c r="CZ80" s="258"/>
      <c r="DA80" s="258"/>
      <c r="DB80" s="258"/>
      <c r="DC80" s="258"/>
      <c r="DD80" s="258"/>
      <c r="DE80" s="213"/>
      <c r="DF80" s="258"/>
      <c r="DG80" s="258"/>
      <c r="DH80" s="258"/>
      <c r="DI80" s="258"/>
      <c r="DJ80" s="258"/>
      <c r="DK80" s="258"/>
      <c r="DL80" s="258"/>
      <c r="DM80" s="258"/>
      <c r="DN80" s="258"/>
      <c r="DO80" s="213"/>
      <c r="DP80" s="258"/>
      <c r="DQ80" s="258"/>
      <c r="DR80" s="258"/>
      <c r="DS80" s="258"/>
      <c r="DT80" s="258"/>
      <c r="DU80" s="258"/>
      <c r="DV80" s="258"/>
      <c r="DW80" s="259"/>
    </row>
    <row r="81" spans="1:128" ht="30" customHeight="1">
      <c r="A81" s="464" t="s">
        <v>404</v>
      </c>
      <c r="B81" s="463" t="s">
        <v>442</v>
      </c>
      <c r="C81" s="415"/>
      <c r="D81" s="412">
        <v>9</v>
      </c>
      <c r="E81" s="412"/>
      <c r="F81" s="412"/>
      <c r="G81" s="413">
        <v>60</v>
      </c>
      <c r="H81" s="412">
        <v>4</v>
      </c>
      <c r="I81" s="413">
        <f>H81*30</f>
        <v>120</v>
      </c>
      <c r="J81" s="252">
        <v>18</v>
      </c>
      <c r="K81" s="213"/>
      <c r="L81" s="214"/>
      <c r="M81" s="214"/>
      <c r="N81" s="214"/>
      <c r="O81" s="300">
        <f t="shared" si="49"/>
        <v>102</v>
      </c>
      <c r="P81" s="270"/>
      <c r="Q81" s="275"/>
      <c r="R81" s="272"/>
      <c r="S81" s="268"/>
      <c r="T81" s="270"/>
      <c r="U81" s="275"/>
      <c r="V81" s="272"/>
      <c r="W81" s="214"/>
      <c r="X81" s="213"/>
      <c r="Y81" s="213"/>
      <c r="Z81" s="213"/>
      <c r="AA81" s="258"/>
      <c r="AB81" s="258"/>
      <c r="AC81" s="258"/>
      <c r="AD81" s="258"/>
      <c r="AE81" s="258"/>
      <c r="AF81" s="258"/>
      <c r="AG81" s="258"/>
      <c r="AH81" s="258"/>
      <c r="AI81" s="258"/>
      <c r="AJ81" s="213"/>
      <c r="AK81" s="258"/>
      <c r="AL81" s="258"/>
      <c r="AM81" s="258"/>
      <c r="AN81" s="258"/>
      <c r="AO81" s="258"/>
      <c r="AP81" s="258"/>
      <c r="AQ81" s="258"/>
      <c r="AR81" s="258"/>
      <c r="AS81" s="258"/>
      <c r="AT81" s="213"/>
      <c r="AU81" s="258"/>
      <c r="AV81" s="258"/>
      <c r="AW81" s="258"/>
      <c r="AX81" s="258"/>
      <c r="AY81" s="258"/>
      <c r="AZ81" s="258"/>
      <c r="BA81" s="258"/>
      <c r="BB81" s="258"/>
      <c r="BC81" s="258"/>
      <c r="BD81" s="213"/>
      <c r="BE81" s="258"/>
      <c r="BF81" s="258"/>
      <c r="BG81" s="258"/>
      <c r="BH81" s="258"/>
      <c r="BI81" s="258"/>
      <c r="BJ81" s="258"/>
      <c r="BK81" s="258"/>
      <c r="BL81" s="258"/>
      <c r="BM81" s="258"/>
      <c r="BN81" s="213"/>
      <c r="BO81" s="258"/>
      <c r="BP81" s="258"/>
      <c r="BQ81" s="258"/>
      <c r="BR81" s="258"/>
      <c r="BS81" s="258"/>
      <c r="BT81" s="258"/>
      <c r="BU81" s="258"/>
      <c r="BV81" s="278"/>
      <c r="BW81" s="270">
        <v>18</v>
      </c>
      <c r="BX81" s="214"/>
      <c r="BY81" s="213"/>
      <c r="BZ81" s="213"/>
      <c r="CA81" s="213"/>
      <c r="CB81" s="258"/>
      <c r="CC81" s="258"/>
      <c r="CD81" s="258"/>
      <c r="CE81" s="258"/>
      <c r="CF81" s="258"/>
      <c r="CG81" s="258"/>
      <c r="CH81" s="258"/>
      <c r="CI81" s="258"/>
      <c r="CJ81" s="258"/>
      <c r="CK81" s="213"/>
      <c r="CL81" s="258"/>
      <c r="CM81" s="258"/>
      <c r="CN81" s="258"/>
      <c r="CO81" s="258"/>
      <c r="CP81" s="258"/>
      <c r="CQ81" s="258"/>
      <c r="CR81" s="258"/>
      <c r="CS81" s="258"/>
      <c r="CT81" s="258"/>
      <c r="CU81" s="213"/>
      <c r="CV81" s="258"/>
      <c r="CW81" s="258"/>
      <c r="CX81" s="258"/>
      <c r="CY81" s="258"/>
      <c r="CZ81" s="258"/>
      <c r="DA81" s="258"/>
      <c r="DB81" s="258"/>
      <c r="DC81" s="258"/>
      <c r="DD81" s="258"/>
      <c r="DE81" s="213"/>
      <c r="DF81" s="258"/>
      <c r="DG81" s="258"/>
      <c r="DH81" s="258"/>
      <c r="DI81" s="258"/>
      <c r="DJ81" s="258"/>
      <c r="DK81" s="258"/>
      <c r="DL81" s="258"/>
      <c r="DM81" s="258"/>
      <c r="DN81" s="258"/>
      <c r="DO81" s="213"/>
      <c r="DP81" s="258"/>
      <c r="DQ81" s="258"/>
      <c r="DR81" s="258"/>
      <c r="DS81" s="258"/>
      <c r="DT81" s="258"/>
      <c r="DU81" s="258"/>
      <c r="DV81" s="258"/>
      <c r="DW81" s="259"/>
    </row>
    <row r="82" spans="1:128" ht="30" customHeight="1">
      <c r="A82" s="464" t="s">
        <v>405</v>
      </c>
      <c r="B82" s="463" t="s">
        <v>442</v>
      </c>
      <c r="C82" s="415"/>
      <c r="D82" s="412">
        <v>10</v>
      </c>
      <c r="E82" s="412"/>
      <c r="F82" s="412"/>
      <c r="G82" s="413">
        <v>60</v>
      </c>
      <c r="H82" s="412">
        <v>4</v>
      </c>
      <c r="I82" s="413">
        <f t="shared" si="48"/>
        <v>120</v>
      </c>
      <c r="J82" s="252">
        <v>18</v>
      </c>
      <c r="K82" s="213"/>
      <c r="L82" s="214"/>
      <c r="M82" s="214"/>
      <c r="N82" s="214"/>
      <c r="O82" s="300">
        <f t="shared" si="49"/>
        <v>102</v>
      </c>
      <c r="P82" s="270"/>
      <c r="Q82" s="275"/>
      <c r="R82" s="272"/>
      <c r="S82" s="268"/>
      <c r="T82" s="270"/>
      <c r="U82" s="275"/>
      <c r="V82" s="272"/>
      <c r="W82" s="214"/>
      <c r="X82" s="213"/>
      <c r="Y82" s="213"/>
      <c r="Z82" s="213"/>
      <c r="AA82" s="258"/>
      <c r="AB82" s="258"/>
      <c r="AC82" s="258"/>
      <c r="AD82" s="258"/>
      <c r="AE82" s="258"/>
      <c r="AF82" s="258"/>
      <c r="AG82" s="258"/>
      <c r="AH82" s="258"/>
      <c r="AI82" s="258"/>
      <c r="AJ82" s="213"/>
      <c r="AK82" s="258"/>
      <c r="AL82" s="258"/>
      <c r="AM82" s="258"/>
      <c r="AN82" s="258"/>
      <c r="AO82" s="258"/>
      <c r="AP82" s="258"/>
      <c r="AQ82" s="258"/>
      <c r="AR82" s="258"/>
      <c r="AS82" s="258"/>
      <c r="AT82" s="213"/>
      <c r="AU82" s="258"/>
      <c r="AV82" s="258"/>
      <c r="AW82" s="258"/>
      <c r="AX82" s="258"/>
      <c r="AY82" s="258"/>
      <c r="AZ82" s="258"/>
      <c r="BA82" s="258"/>
      <c r="BB82" s="258"/>
      <c r="BC82" s="258"/>
      <c r="BD82" s="213"/>
      <c r="BE82" s="258"/>
      <c r="BF82" s="258"/>
      <c r="BG82" s="258"/>
      <c r="BH82" s="258"/>
      <c r="BI82" s="258"/>
      <c r="BJ82" s="258"/>
      <c r="BK82" s="258"/>
      <c r="BL82" s="258"/>
      <c r="BM82" s="258"/>
      <c r="BN82" s="213"/>
      <c r="BO82" s="258"/>
      <c r="BP82" s="258"/>
      <c r="BQ82" s="258"/>
      <c r="BR82" s="258"/>
      <c r="BS82" s="258"/>
      <c r="BT82" s="258"/>
      <c r="BU82" s="258"/>
      <c r="BV82" s="278"/>
      <c r="BW82" s="270"/>
      <c r="BX82" s="214"/>
      <c r="BY82" s="213"/>
      <c r="BZ82" s="213"/>
      <c r="CA82" s="213"/>
      <c r="CB82" s="258"/>
      <c r="CC82" s="258"/>
      <c r="CD82" s="258"/>
      <c r="CE82" s="258"/>
      <c r="CF82" s="258"/>
      <c r="CG82" s="258"/>
      <c r="CH82" s="258"/>
      <c r="CI82" s="258"/>
      <c r="CJ82" s="258"/>
      <c r="CK82" s="213"/>
      <c r="CL82" s="258"/>
      <c r="CM82" s="258"/>
      <c r="CN82" s="258"/>
      <c r="CO82" s="258"/>
      <c r="CP82" s="258"/>
      <c r="CQ82" s="258"/>
      <c r="CR82" s="258"/>
      <c r="CS82" s="258"/>
      <c r="CT82" s="258"/>
      <c r="CU82" s="213"/>
      <c r="CV82" s="258"/>
      <c r="CW82" s="258"/>
      <c r="CX82" s="258"/>
      <c r="CY82" s="258"/>
      <c r="CZ82" s="258"/>
      <c r="DA82" s="258"/>
      <c r="DB82" s="258"/>
      <c r="DC82" s="258"/>
      <c r="DD82" s="258"/>
      <c r="DE82" s="213"/>
      <c r="DF82" s="258"/>
      <c r="DG82" s="258"/>
      <c r="DH82" s="258"/>
      <c r="DI82" s="258"/>
      <c r="DJ82" s="258"/>
      <c r="DK82" s="258"/>
      <c r="DL82" s="258"/>
      <c r="DM82" s="258"/>
      <c r="DN82" s="258"/>
      <c r="DO82" s="213"/>
      <c r="DP82" s="258"/>
      <c r="DQ82" s="258"/>
      <c r="DR82" s="258"/>
      <c r="DS82" s="258"/>
      <c r="DT82" s="258"/>
      <c r="DU82" s="258"/>
      <c r="DV82" s="258"/>
      <c r="DW82" s="259">
        <v>18</v>
      </c>
    </row>
    <row r="83" spans="1:128" ht="30" customHeight="1" thickBot="1">
      <c r="A83" s="462" t="s">
        <v>406</v>
      </c>
      <c r="B83" s="463" t="s">
        <v>442</v>
      </c>
      <c r="C83" s="480"/>
      <c r="D83" s="421">
        <v>10</v>
      </c>
      <c r="E83" s="421"/>
      <c r="F83" s="421"/>
      <c r="G83" s="422">
        <v>60</v>
      </c>
      <c r="H83" s="421">
        <v>4</v>
      </c>
      <c r="I83" s="422">
        <f t="shared" si="48"/>
        <v>120</v>
      </c>
      <c r="J83" s="252">
        <v>18</v>
      </c>
      <c r="K83" s="218"/>
      <c r="L83" s="219"/>
      <c r="M83" s="219"/>
      <c r="N83" s="219"/>
      <c r="O83" s="301">
        <f t="shared" si="49"/>
        <v>102</v>
      </c>
      <c r="P83" s="305"/>
      <c r="Q83" s="306"/>
      <c r="R83" s="307"/>
      <c r="S83" s="308"/>
      <c r="T83" s="305"/>
      <c r="U83" s="306"/>
      <c r="V83" s="307"/>
      <c r="W83" s="219"/>
      <c r="X83" s="218"/>
      <c r="Y83" s="218"/>
      <c r="Z83" s="218"/>
      <c r="AA83" s="263"/>
      <c r="AB83" s="263"/>
      <c r="AC83" s="263"/>
      <c r="AD83" s="263"/>
      <c r="AE83" s="263"/>
      <c r="AF83" s="263"/>
      <c r="AG83" s="263"/>
      <c r="AH83" s="263"/>
      <c r="AI83" s="263"/>
      <c r="AJ83" s="218"/>
      <c r="AK83" s="263"/>
      <c r="AL83" s="263"/>
      <c r="AM83" s="263"/>
      <c r="AN83" s="263"/>
      <c r="AO83" s="263"/>
      <c r="AP83" s="263"/>
      <c r="AQ83" s="263"/>
      <c r="AR83" s="263"/>
      <c r="AS83" s="263"/>
      <c r="AT83" s="218"/>
      <c r="AU83" s="263"/>
      <c r="AV83" s="263"/>
      <c r="AW83" s="263"/>
      <c r="AX83" s="263"/>
      <c r="AY83" s="263"/>
      <c r="AZ83" s="263"/>
      <c r="BA83" s="263"/>
      <c r="BB83" s="263"/>
      <c r="BC83" s="263"/>
      <c r="BD83" s="218"/>
      <c r="BE83" s="263"/>
      <c r="BF83" s="263"/>
      <c r="BG83" s="263"/>
      <c r="BH83" s="263"/>
      <c r="BI83" s="263"/>
      <c r="BJ83" s="263"/>
      <c r="BK83" s="263"/>
      <c r="BL83" s="263"/>
      <c r="BM83" s="263"/>
      <c r="BN83" s="218"/>
      <c r="BO83" s="263"/>
      <c r="BP83" s="263"/>
      <c r="BQ83" s="263"/>
      <c r="BR83" s="263"/>
      <c r="BS83" s="263"/>
      <c r="BT83" s="263"/>
      <c r="BU83" s="263"/>
      <c r="BV83" s="303"/>
      <c r="BW83" s="305"/>
      <c r="BX83" s="219"/>
      <c r="BY83" s="218"/>
      <c r="BZ83" s="218"/>
      <c r="CA83" s="218"/>
      <c r="CB83" s="263"/>
      <c r="CC83" s="263"/>
      <c r="CD83" s="263"/>
      <c r="CE83" s="263"/>
      <c r="CF83" s="263"/>
      <c r="CG83" s="263"/>
      <c r="CH83" s="263"/>
      <c r="CI83" s="263"/>
      <c r="CJ83" s="263"/>
      <c r="CK83" s="218"/>
      <c r="CL83" s="263"/>
      <c r="CM83" s="263"/>
      <c r="CN83" s="263"/>
      <c r="CO83" s="263"/>
      <c r="CP83" s="263"/>
      <c r="CQ83" s="263"/>
      <c r="CR83" s="263"/>
      <c r="CS83" s="263"/>
      <c r="CT83" s="263"/>
      <c r="CU83" s="218"/>
      <c r="CV83" s="263"/>
      <c r="CW83" s="263"/>
      <c r="CX83" s="263"/>
      <c r="CY83" s="263"/>
      <c r="CZ83" s="263"/>
      <c r="DA83" s="263"/>
      <c r="DB83" s="263"/>
      <c r="DC83" s="263"/>
      <c r="DD83" s="263"/>
      <c r="DE83" s="218"/>
      <c r="DF83" s="263"/>
      <c r="DG83" s="263"/>
      <c r="DH83" s="263"/>
      <c r="DI83" s="263"/>
      <c r="DJ83" s="263"/>
      <c r="DK83" s="263"/>
      <c r="DL83" s="263"/>
      <c r="DM83" s="263"/>
      <c r="DN83" s="263"/>
      <c r="DO83" s="218"/>
      <c r="DP83" s="263"/>
      <c r="DQ83" s="263"/>
      <c r="DR83" s="263"/>
      <c r="DS83" s="263"/>
      <c r="DT83" s="263"/>
      <c r="DU83" s="263"/>
      <c r="DV83" s="263"/>
      <c r="DW83" s="264">
        <v>18</v>
      </c>
    </row>
    <row r="84" spans="1:128" ht="13.5" thickBot="1">
      <c r="A84" s="486"/>
      <c r="B84" s="481" t="s">
        <v>166</v>
      </c>
      <c r="C84" s="251"/>
      <c r="D84" s="231">
        <v>12</v>
      </c>
      <c r="E84" s="231"/>
      <c r="F84" s="231"/>
      <c r="G84" s="231">
        <f t="shared" ref="G84:T84" si="50">SUM(G72:G83)</f>
        <v>720</v>
      </c>
      <c r="H84" s="232">
        <f t="shared" si="50"/>
        <v>48</v>
      </c>
      <c r="I84" s="231">
        <f t="shared" si="50"/>
        <v>1440</v>
      </c>
      <c r="J84" s="231">
        <f t="shared" si="50"/>
        <v>216</v>
      </c>
      <c r="K84" s="231">
        <f t="shared" si="50"/>
        <v>0</v>
      </c>
      <c r="L84" s="231">
        <f t="shared" si="50"/>
        <v>0</v>
      </c>
      <c r="M84" s="231">
        <f t="shared" si="50"/>
        <v>0</v>
      </c>
      <c r="N84" s="231">
        <f t="shared" si="50"/>
        <v>0</v>
      </c>
      <c r="O84" s="233">
        <f t="shared" si="50"/>
        <v>1224</v>
      </c>
      <c r="P84" s="482">
        <f t="shared" si="50"/>
        <v>0</v>
      </c>
      <c r="Q84" s="482">
        <f t="shared" si="50"/>
        <v>0</v>
      </c>
      <c r="R84" s="482">
        <f t="shared" si="50"/>
        <v>0</v>
      </c>
      <c r="S84" s="482">
        <f t="shared" si="50"/>
        <v>36</v>
      </c>
      <c r="T84" s="482">
        <f t="shared" si="50"/>
        <v>0</v>
      </c>
      <c r="U84" s="482">
        <f>SUM(U72:BT83)</f>
        <v>72</v>
      </c>
      <c r="V84" s="482">
        <f>SUM(V72:BU83)</f>
        <v>36</v>
      </c>
      <c r="W84" s="483">
        <f t="shared" ref="W84:AM84" si="51">SUM(W72:W83)</f>
        <v>0</v>
      </c>
      <c r="X84" s="483">
        <f t="shared" si="51"/>
        <v>0</v>
      </c>
      <c r="Y84" s="483">
        <f t="shared" si="51"/>
        <v>0</v>
      </c>
      <c r="Z84" s="483">
        <f t="shared" si="51"/>
        <v>0</v>
      </c>
      <c r="AA84" s="483">
        <f t="shared" si="51"/>
        <v>0</v>
      </c>
      <c r="AB84" s="483">
        <f t="shared" si="51"/>
        <v>0</v>
      </c>
      <c r="AC84" s="483">
        <f t="shared" si="51"/>
        <v>0</v>
      </c>
      <c r="AD84" s="483">
        <f t="shared" si="51"/>
        <v>0</v>
      </c>
      <c r="AE84" s="483">
        <f t="shared" si="51"/>
        <v>0</v>
      </c>
      <c r="AF84" s="483">
        <f t="shared" si="51"/>
        <v>0</v>
      </c>
      <c r="AG84" s="483">
        <f t="shared" si="51"/>
        <v>0</v>
      </c>
      <c r="AH84" s="483">
        <f t="shared" si="51"/>
        <v>0</v>
      </c>
      <c r="AI84" s="483">
        <f t="shared" si="51"/>
        <v>0</v>
      </c>
      <c r="AJ84" s="483">
        <f t="shared" si="51"/>
        <v>0</v>
      </c>
      <c r="AK84" s="483">
        <f t="shared" si="51"/>
        <v>0</v>
      </c>
      <c r="AL84" s="483">
        <f t="shared" si="51"/>
        <v>0</v>
      </c>
      <c r="AM84" s="483">
        <f t="shared" si="51"/>
        <v>0</v>
      </c>
      <c r="AN84" s="483">
        <f t="shared" ref="AN84:BS84" si="52">SUM(AN72:AN83)</f>
        <v>0</v>
      </c>
      <c r="AO84" s="483">
        <f t="shared" si="52"/>
        <v>0</v>
      </c>
      <c r="AP84" s="483">
        <f t="shared" si="52"/>
        <v>0</v>
      </c>
      <c r="AQ84" s="483">
        <f t="shared" si="52"/>
        <v>0</v>
      </c>
      <c r="AR84" s="483">
        <f t="shared" si="52"/>
        <v>0</v>
      </c>
      <c r="AS84" s="483">
        <f t="shared" si="52"/>
        <v>0</v>
      </c>
      <c r="AT84" s="483">
        <f t="shared" si="52"/>
        <v>0</v>
      </c>
      <c r="AU84" s="483">
        <f t="shared" si="52"/>
        <v>0</v>
      </c>
      <c r="AV84" s="483">
        <f t="shared" si="52"/>
        <v>0</v>
      </c>
      <c r="AW84" s="483">
        <f t="shared" si="52"/>
        <v>0</v>
      </c>
      <c r="AX84" s="483">
        <f t="shared" si="52"/>
        <v>0</v>
      </c>
      <c r="AY84" s="483">
        <f t="shared" si="52"/>
        <v>0</v>
      </c>
      <c r="AZ84" s="483">
        <f t="shared" si="52"/>
        <v>0</v>
      </c>
      <c r="BA84" s="483">
        <f t="shared" si="52"/>
        <v>0</v>
      </c>
      <c r="BB84" s="483">
        <f t="shared" si="52"/>
        <v>0</v>
      </c>
      <c r="BC84" s="483">
        <f t="shared" si="52"/>
        <v>0</v>
      </c>
      <c r="BD84" s="483">
        <f t="shared" si="52"/>
        <v>0</v>
      </c>
      <c r="BE84" s="483">
        <f t="shared" si="52"/>
        <v>0</v>
      </c>
      <c r="BF84" s="483">
        <f t="shared" si="52"/>
        <v>0</v>
      </c>
      <c r="BG84" s="483">
        <f t="shared" si="52"/>
        <v>0</v>
      </c>
      <c r="BH84" s="483">
        <f t="shared" si="52"/>
        <v>0</v>
      </c>
      <c r="BI84" s="483">
        <f t="shared" si="52"/>
        <v>0</v>
      </c>
      <c r="BJ84" s="483">
        <f t="shared" si="52"/>
        <v>0</v>
      </c>
      <c r="BK84" s="483">
        <f t="shared" si="52"/>
        <v>0</v>
      </c>
      <c r="BL84" s="483">
        <f t="shared" si="52"/>
        <v>0</v>
      </c>
      <c r="BM84" s="483">
        <f t="shared" si="52"/>
        <v>0</v>
      </c>
      <c r="BN84" s="483">
        <f t="shared" si="52"/>
        <v>0</v>
      </c>
      <c r="BO84" s="483">
        <f t="shared" si="52"/>
        <v>0</v>
      </c>
      <c r="BP84" s="483">
        <f t="shared" si="52"/>
        <v>0</v>
      </c>
      <c r="BQ84" s="483">
        <f t="shared" si="52"/>
        <v>0</v>
      </c>
      <c r="BR84" s="483">
        <f t="shared" si="52"/>
        <v>0</v>
      </c>
      <c r="BS84" s="483">
        <f t="shared" si="52"/>
        <v>0</v>
      </c>
      <c r="BT84" s="483">
        <f>SUM(BT72:BT83)</f>
        <v>0</v>
      </c>
      <c r="BU84" s="483">
        <f>SUM(BU72:BU83)</f>
        <v>0</v>
      </c>
      <c r="BV84" s="482">
        <f>SUM(BV72:DU83)</f>
        <v>72</v>
      </c>
      <c r="BW84" s="482">
        <f>SUM(BW72:DV83)</f>
        <v>36</v>
      </c>
      <c r="BX84" s="483">
        <f t="shared" ref="BX84:DT84" si="53">SUM(BX72:BX83)</f>
        <v>0</v>
      </c>
      <c r="BY84" s="483">
        <f t="shared" si="53"/>
        <v>0</v>
      </c>
      <c r="BZ84" s="483">
        <f t="shared" si="53"/>
        <v>0</v>
      </c>
      <c r="CA84" s="483">
        <f t="shared" si="53"/>
        <v>0</v>
      </c>
      <c r="CB84" s="483">
        <f t="shared" si="53"/>
        <v>0</v>
      </c>
      <c r="CC84" s="483">
        <f t="shared" si="53"/>
        <v>0</v>
      </c>
      <c r="CD84" s="483">
        <f t="shared" si="53"/>
        <v>0</v>
      </c>
      <c r="CE84" s="483">
        <f t="shared" si="53"/>
        <v>0</v>
      </c>
      <c r="CF84" s="483">
        <f t="shared" si="53"/>
        <v>0</v>
      </c>
      <c r="CG84" s="483">
        <f t="shared" si="53"/>
        <v>0</v>
      </c>
      <c r="CH84" s="483">
        <f t="shared" si="53"/>
        <v>0</v>
      </c>
      <c r="CI84" s="483">
        <f t="shared" si="53"/>
        <v>0</v>
      </c>
      <c r="CJ84" s="483">
        <f t="shared" si="53"/>
        <v>0</v>
      </c>
      <c r="CK84" s="483">
        <f t="shared" si="53"/>
        <v>0</v>
      </c>
      <c r="CL84" s="483">
        <f t="shared" si="53"/>
        <v>0</v>
      </c>
      <c r="CM84" s="483">
        <f t="shared" si="53"/>
        <v>0</v>
      </c>
      <c r="CN84" s="483">
        <f t="shared" si="53"/>
        <v>0</v>
      </c>
      <c r="CO84" s="483">
        <f t="shared" si="53"/>
        <v>0</v>
      </c>
      <c r="CP84" s="483">
        <f t="shared" si="53"/>
        <v>0</v>
      </c>
      <c r="CQ84" s="483">
        <f t="shared" si="53"/>
        <v>0</v>
      </c>
      <c r="CR84" s="483">
        <f t="shared" si="53"/>
        <v>0</v>
      </c>
      <c r="CS84" s="483">
        <f t="shared" si="53"/>
        <v>0</v>
      </c>
      <c r="CT84" s="483">
        <f t="shared" si="53"/>
        <v>0</v>
      </c>
      <c r="CU84" s="483">
        <f t="shared" si="53"/>
        <v>0</v>
      </c>
      <c r="CV84" s="483">
        <f t="shared" si="53"/>
        <v>0</v>
      </c>
      <c r="CW84" s="483">
        <f t="shared" si="53"/>
        <v>0</v>
      </c>
      <c r="CX84" s="483">
        <f t="shared" si="53"/>
        <v>0</v>
      </c>
      <c r="CY84" s="483">
        <f t="shared" si="53"/>
        <v>0</v>
      </c>
      <c r="CZ84" s="483">
        <f t="shared" si="53"/>
        <v>0</v>
      </c>
      <c r="DA84" s="483">
        <f t="shared" si="53"/>
        <v>0</v>
      </c>
      <c r="DB84" s="483">
        <f t="shared" si="53"/>
        <v>0</v>
      </c>
      <c r="DC84" s="483">
        <f t="shared" si="53"/>
        <v>0</v>
      </c>
      <c r="DD84" s="483">
        <f t="shared" si="53"/>
        <v>0</v>
      </c>
      <c r="DE84" s="483">
        <f t="shared" si="53"/>
        <v>0</v>
      </c>
      <c r="DF84" s="483">
        <f t="shared" si="53"/>
        <v>0</v>
      </c>
      <c r="DG84" s="483">
        <f t="shared" si="53"/>
        <v>0</v>
      </c>
      <c r="DH84" s="483">
        <f t="shared" si="53"/>
        <v>0</v>
      </c>
      <c r="DI84" s="483">
        <f t="shared" si="53"/>
        <v>0</v>
      </c>
      <c r="DJ84" s="483">
        <f t="shared" si="53"/>
        <v>0</v>
      </c>
      <c r="DK84" s="483">
        <f t="shared" si="53"/>
        <v>0</v>
      </c>
      <c r="DL84" s="483">
        <f t="shared" si="53"/>
        <v>0</v>
      </c>
      <c r="DM84" s="483">
        <f t="shared" si="53"/>
        <v>0</v>
      </c>
      <c r="DN84" s="483">
        <f t="shared" si="53"/>
        <v>0</v>
      </c>
      <c r="DO84" s="483">
        <f t="shared" si="53"/>
        <v>0</v>
      </c>
      <c r="DP84" s="483">
        <f t="shared" si="53"/>
        <v>0</v>
      </c>
      <c r="DQ84" s="483">
        <f t="shared" si="53"/>
        <v>0</v>
      </c>
      <c r="DR84" s="483">
        <f t="shared" si="53"/>
        <v>0</v>
      </c>
      <c r="DS84" s="483">
        <f t="shared" si="53"/>
        <v>0</v>
      </c>
      <c r="DT84" s="483">
        <f t="shared" si="53"/>
        <v>0</v>
      </c>
      <c r="DU84" s="483">
        <f>SUM(DU72:DU83)</f>
        <v>0</v>
      </c>
      <c r="DV84" s="483">
        <f>SUM(DV72:DV83)</f>
        <v>0</v>
      </c>
      <c r="DW84" s="484">
        <f>SUM(DW72:FV83)</f>
        <v>36</v>
      </c>
    </row>
    <row r="85" spans="1:128" s="209" customFormat="1" ht="13.5" thickBot="1">
      <c r="A85" s="636"/>
      <c r="B85" s="485" t="s">
        <v>358</v>
      </c>
      <c r="C85" s="255">
        <f>C70+C84</f>
        <v>0</v>
      </c>
      <c r="D85" s="255">
        <f>D70+D84</f>
        <v>16</v>
      </c>
      <c r="E85" s="255">
        <f>E70+E84</f>
        <v>0</v>
      </c>
      <c r="F85" s="255">
        <f>F70+F84</f>
        <v>0</v>
      </c>
      <c r="G85" s="255">
        <f t="shared" ref="G85:AM85" si="54">G70+G84</f>
        <v>896</v>
      </c>
      <c r="H85" s="254">
        <f t="shared" si="54"/>
        <v>60</v>
      </c>
      <c r="I85" s="255">
        <f t="shared" si="54"/>
        <v>1800</v>
      </c>
      <c r="J85" s="255">
        <f t="shared" si="54"/>
        <v>264</v>
      </c>
      <c r="K85" s="255">
        <f t="shared" si="54"/>
        <v>32</v>
      </c>
      <c r="L85" s="255">
        <f t="shared" si="54"/>
        <v>16</v>
      </c>
      <c r="M85" s="255">
        <f t="shared" si="54"/>
        <v>0</v>
      </c>
      <c r="N85" s="255">
        <f t="shared" si="54"/>
        <v>0</v>
      </c>
      <c r="O85" s="256">
        <f t="shared" si="54"/>
        <v>1536</v>
      </c>
      <c r="P85" s="329">
        <f t="shared" si="54"/>
        <v>0</v>
      </c>
      <c r="Q85" s="330">
        <f t="shared" si="54"/>
        <v>0</v>
      </c>
      <c r="R85" s="331">
        <f t="shared" si="54"/>
        <v>12</v>
      </c>
      <c r="S85" s="332">
        <f t="shared" si="54"/>
        <v>48</v>
      </c>
      <c r="T85" s="329">
        <f t="shared" si="54"/>
        <v>12</v>
      </c>
      <c r="U85" s="330">
        <f t="shared" si="54"/>
        <v>84</v>
      </c>
      <c r="V85" s="331">
        <f t="shared" si="54"/>
        <v>36</v>
      </c>
      <c r="W85" s="333">
        <f t="shared" si="54"/>
        <v>0</v>
      </c>
      <c r="X85" s="333">
        <f t="shared" si="54"/>
        <v>0</v>
      </c>
      <c r="Y85" s="333">
        <f t="shared" si="54"/>
        <v>0</v>
      </c>
      <c r="Z85" s="333">
        <f t="shared" si="54"/>
        <v>0</v>
      </c>
      <c r="AA85" s="333">
        <f t="shared" si="54"/>
        <v>2</v>
      </c>
      <c r="AB85" s="333">
        <f t="shared" si="54"/>
        <v>3</v>
      </c>
      <c r="AC85" s="333">
        <f t="shared" si="54"/>
        <v>4</v>
      </c>
      <c r="AD85" s="333">
        <f t="shared" si="54"/>
        <v>5</v>
      </c>
      <c r="AE85" s="333">
        <f t="shared" si="54"/>
        <v>6</v>
      </c>
      <c r="AF85" s="333">
        <f t="shared" si="54"/>
        <v>7</v>
      </c>
      <c r="AG85" s="333">
        <f t="shared" si="54"/>
        <v>8</v>
      </c>
      <c r="AH85" s="333">
        <f t="shared" si="54"/>
        <v>9</v>
      </c>
      <c r="AI85" s="333">
        <f t="shared" si="54"/>
        <v>0</v>
      </c>
      <c r="AJ85" s="333">
        <f t="shared" si="54"/>
        <v>0</v>
      </c>
      <c r="AK85" s="333">
        <f t="shared" si="54"/>
        <v>2</v>
      </c>
      <c r="AL85" s="333">
        <f t="shared" si="54"/>
        <v>3</v>
      </c>
      <c r="AM85" s="333">
        <f t="shared" si="54"/>
        <v>4</v>
      </c>
      <c r="AN85" s="333">
        <f t="shared" ref="AN85:BS85" si="55">AN70+AN84</f>
        <v>5</v>
      </c>
      <c r="AO85" s="333">
        <f t="shared" si="55"/>
        <v>6</v>
      </c>
      <c r="AP85" s="333">
        <f t="shared" si="55"/>
        <v>7</v>
      </c>
      <c r="AQ85" s="333">
        <f t="shared" si="55"/>
        <v>8</v>
      </c>
      <c r="AR85" s="333">
        <f t="shared" si="55"/>
        <v>9</v>
      </c>
      <c r="AS85" s="333">
        <f t="shared" si="55"/>
        <v>0</v>
      </c>
      <c r="AT85" s="333">
        <f t="shared" si="55"/>
        <v>0</v>
      </c>
      <c r="AU85" s="333">
        <f t="shared" si="55"/>
        <v>2</v>
      </c>
      <c r="AV85" s="333">
        <f t="shared" si="55"/>
        <v>3</v>
      </c>
      <c r="AW85" s="333">
        <f t="shared" si="55"/>
        <v>4</v>
      </c>
      <c r="AX85" s="333">
        <f t="shared" si="55"/>
        <v>5</v>
      </c>
      <c r="AY85" s="333">
        <f t="shared" si="55"/>
        <v>6</v>
      </c>
      <c r="AZ85" s="333">
        <f t="shared" si="55"/>
        <v>7</v>
      </c>
      <c r="BA85" s="333">
        <f t="shared" si="55"/>
        <v>8</v>
      </c>
      <c r="BB85" s="333">
        <f t="shared" si="55"/>
        <v>9</v>
      </c>
      <c r="BC85" s="333">
        <f t="shared" si="55"/>
        <v>0</v>
      </c>
      <c r="BD85" s="333">
        <f t="shared" si="55"/>
        <v>0</v>
      </c>
      <c r="BE85" s="333">
        <f t="shared" si="55"/>
        <v>10</v>
      </c>
      <c r="BF85" s="333">
        <f t="shared" si="55"/>
        <v>11</v>
      </c>
      <c r="BG85" s="333">
        <f t="shared" si="55"/>
        <v>12</v>
      </c>
      <c r="BH85" s="333">
        <f t="shared" si="55"/>
        <v>13</v>
      </c>
      <c r="BI85" s="333">
        <f t="shared" si="55"/>
        <v>14</v>
      </c>
      <c r="BJ85" s="333">
        <f t="shared" si="55"/>
        <v>15</v>
      </c>
      <c r="BK85" s="333">
        <f t="shared" si="55"/>
        <v>16</v>
      </c>
      <c r="BL85" s="333">
        <f t="shared" si="55"/>
        <v>17</v>
      </c>
      <c r="BM85" s="333">
        <f t="shared" si="55"/>
        <v>8</v>
      </c>
      <c r="BN85" s="333">
        <f t="shared" si="55"/>
        <v>0</v>
      </c>
      <c r="BO85" s="333">
        <f t="shared" si="55"/>
        <v>2</v>
      </c>
      <c r="BP85" s="333">
        <f t="shared" si="55"/>
        <v>3</v>
      </c>
      <c r="BQ85" s="333">
        <f t="shared" si="55"/>
        <v>4</v>
      </c>
      <c r="BR85" s="333">
        <f t="shared" si="55"/>
        <v>5</v>
      </c>
      <c r="BS85" s="333">
        <f t="shared" si="55"/>
        <v>6</v>
      </c>
      <c r="BT85" s="333">
        <f t="shared" ref="BT85:CY85" si="56">BT70+BT84</f>
        <v>7</v>
      </c>
      <c r="BU85" s="333">
        <f t="shared" si="56"/>
        <v>22</v>
      </c>
      <c r="BV85" s="332">
        <f t="shared" si="56"/>
        <v>72</v>
      </c>
      <c r="BW85" s="329">
        <f t="shared" si="56"/>
        <v>36</v>
      </c>
      <c r="BX85" s="333">
        <f t="shared" si="56"/>
        <v>0</v>
      </c>
      <c r="BY85" s="333">
        <f t="shared" si="56"/>
        <v>0</v>
      </c>
      <c r="BZ85" s="333">
        <f t="shared" si="56"/>
        <v>0</v>
      </c>
      <c r="CA85" s="333">
        <f t="shared" si="56"/>
        <v>0</v>
      </c>
      <c r="CB85" s="333">
        <f t="shared" si="56"/>
        <v>1</v>
      </c>
      <c r="CC85" s="333">
        <f t="shared" si="56"/>
        <v>2</v>
      </c>
      <c r="CD85" s="333">
        <f t="shared" si="56"/>
        <v>3</v>
      </c>
      <c r="CE85" s="333">
        <f t="shared" si="56"/>
        <v>4</v>
      </c>
      <c r="CF85" s="333">
        <f t="shared" si="56"/>
        <v>5</v>
      </c>
      <c r="CG85" s="333">
        <f t="shared" si="56"/>
        <v>6</v>
      </c>
      <c r="CH85" s="333">
        <f t="shared" si="56"/>
        <v>7</v>
      </c>
      <c r="CI85" s="333">
        <f t="shared" si="56"/>
        <v>8</v>
      </c>
      <c r="CJ85" s="333">
        <f t="shared" si="56"/>
        <v>9</v>
      </c>
      <c r="CK85" s="333">
        <f t="shared" si="56"/>
        <v>0</v>
      </c>
      <c r="CL85" s="333">
        <f t="shared" si="56"/>
        <v>1</v>
      </c>
      <c r="CM85" s="333">
        <f t="shared" si="56"/>
        <v>2</v>
      </c>
      <c r="CN85" s="333">
        <f t="shared" si="56"/>
        <v>3</v>
      </c>
      <c r="CO85" s="333">
        <f t="shared" si="56"/>
        <v>4</v>
      </c>
      <c r="CP85" s="333">
        <f t="shared" si="56"/>
        <v>5</v>
      </c>
      <c r="CQ85" s="333">
        <f t="shared" si="56"/>
        <v>6</v>
      </c>
      <c r="CR85" s="333">
        <f t="shared" si="56"/>
        <v>7</v>
      </c>
      <c r="CS85" s="333">
        <f t="shared" si="56"/>
        <v>8</v>
      </c>
      <c r="CT85" s="333">
        <f t="shared" si="56"/>
        <v>9</v>
      </c>
      <c r="CU85" s="333">
        <f t="shared" si="56"/>
        <v>0</v>
      </c>
      <c r="CV85" s="333">
        <f t="shared" si="56"/>
        <v>1</v>
      </c>
      <c r="CW85" s="333">
        <f t="shared" si="56"/>
        <v>2</v>
      </c>
      <c r="CX85" s="333">
        <f t="shared" si="56"/>
        <v>3</v>
      </c>
      <c r="CY85" s="333">
        <f t="shared" si="56"/>
        <v>4</v>
      </c>
      <c r="CZ85" s="333">
        <f t="shared" ref="CZ85:DW85" si="57">CZ70+CZ84</f>
        <v>5</v>
      </c>
      <c r="DA85" s="333">
        <f t="shared" si="57"/>
        <v>6</v>
      </c>
      <c r="DB85" s="333">
        <f t="shared" si="57"/>
        <v>7</v>
      </c>
      <c r="DC85" s="333">
        <f t="shared" si="57"/>
        <v>8</v>
      </c>
      <c r="DD85" s="333">
        <f t="shared" si="57"/>
        <v>9</v>
      </c>
      <c r="DE85" s="333">
        <f t="shared" si="57"/>
        <v>0</v>
      </c>
      <c r="DF85" s="333">
        <f t="shared" si="57"/>
        <v>1</v>
      </c>
      <c r="DG85" s="333">
        <f t="shared" si="57"/>
        <v>2</v>
      </c>
      <c r="DH85" s="333">
        <f t="shared" si="57"/>
        <v>3</v>
      </c>
      <c r="DI85" s="333">
        <f t="shared" si="57"/>
        <v>4</v>
      </c>
      <c r="DJ85" s="333">
        <f t="shared" si="57"/>
        <v>5</v>
      </c>
      <c r="DK85" s="333">
        <f t="shared" si="57"/>
        <v>6</v>
      </c>
      <c r="DL85" s="333">
        <f t="shared" si="57"/>
        <v>7</v>
      </c>
      <c r="DM85" s="333">
        <f t="shared" si="57"/>
        <v>8</v>
      </c>
      <c r="DN85" s="333">
        <f t="shared" si="57"/>
        <v>9</v>
      </c>
      <c r="DO85" s="333">
        <f t="shared" si="57"/>
        <v>0</v>
      </c>
      <c r="DP85" s="333">
        <f t="shared" si="57"/>
        <v>1</v>
      </c>
      <c r="DQ85" s="333">
        <f t="shared" si="57"/>
        <v>2</v>
      </c>
      <c r="DR85" s="333">
        <f t="shared" si="57"/>
        <v>3</v>
      </c>
      <c r="DS85" s="333">
        <f t="shared" si="57"/>
        <v>4</v>
      </c>
      <c r="DT85" s="333">
        <f t="shared" si="57"/>
        <v>5</v>
      </c>
      <c r="DU85" s="333">
        <f t="shared" si="57"/>
        <v>6</v>
      </c>
      <c r="DV85" s="333">
        <f t="shared" si="57"/>
        <v>7</v>
      </c>
      <c r="DW85" s="330">
        <f t="shared" si="57"/>
        <v>36</v>
      </c>
      <c r="DX85" s="179"/>
    </row>
    <row r="86" spans="1:128" ht="13.5" thickBot="1">
      <c r="A86" s="637"/>
      <c r="B86" s="367" t="s">
        <v>422</v>
      </c>
      <c r="C86" s="368">
        <f>C63+C85</f>
        <v>0</v>
      </c>
      <c r="D86" s="368">
        <f>D63+D85</f>
        <v>16</v>
      </c>
      <c r="E86" s="368">
        <f>E63+E85</f>
        <v>0</v>
      </c>
      <c r="F86" s="369"/>
      <c r="G86" s="368">
        <f t="shared" ref="G86:AM86" si="58">G63+G85</f>
        <v>896</v>
      </c>
      <c r="H86" s="370">
        <f t="shared" si="58"/>
        <v>63</v>
      </c>
      <c r="I86" s="368">
        <f t="shared" si="58"/>
        <v>1890</v>
      </c>
      <c r="J86" s="368">
        <f t="shared" si="58"/>
        <v>264</v>
      </c>
      <c r="K86" s="368">
        <f t="shared" si="58"/>
        <v>32</v>
      </c>
      <c r="L86" s="368">
        <f t="shared" si="58"/>
        <v>16</v>
      </c>
      <c r="M86" s="368">
        <f t="shared" si="58"/>
        <v>0</v>
      </c>
      <c r="N86" s="368">
        <f t="shared" si="58"/>
        <v>30</v>
      </c>
      <c r="O86" s="371">
        <f t="shared" si="58"/>
        <v>1596</v>
      </c>
      <c r="P86" s="372">
        <f t="shared" si="58"/>
        <v>0</v>
      </c>
      <c r="Q86" s="373">
        <f t="shared" si="58"/>
        <v>0</v>
      </c>
      <c r="R86" s="374">
        <f t="shared" si="58"/>
        <v>12</v>
      </c>
      <c r="S86" s="375">
        <f t="shared" si="58"/>
        <v>48</v>
      </c>
      <c r="T86" s="372">
        <f t="shared" si="58"/>
        <v>12</v>
      </c>
      <c r="U86" s="373">
        <f t="shared" si="58"/>
        <v>84</v>
      </c>
      <c r="V86" s="374">
        <f t="shared" si="58"/>
        <v>36</v>
      </c>
      <c r="W86" s="376">
        <f t="shared" si="58"/>
        <v>0</v>
      </c>
      <c r="X86" s="376">
        <f t="shared" si="58"/>
        <v>0</v>
      </c>
      <c r="Y86" s="376">
        <f t="shared" si="58"/>
        <v>0</v>
      </c>
      <c r="Z86" s="376">
        <f t="shared" si="58"/>
        <v>0</v>
      </c>
      <c r="AA86" s="376">
        <f t="shared" si="58"/>
        <v>2</v>
      </c>
      <c r="AB86" s="376">
        <f t="shared" si="58"/>
        <v>3</v>
      </c>
      <c r="AC86" s="376">
        <f t="shared" si="58"/>
        <v>4</v>
      </c>
      <c r="AD86" s="376">
        <f t="shared" si="58"/>
        <v>5</v>
      </c>
      <c r="AE86" s="376">
        <f t="shared" si="58"/>
        <v>6</v>
      </c>
      <c r="AF86" s="376">
        <f t="shared" si="58"/>
        <v>7</v>
      </c>
      <c r="AG86" s="376">
        <f t="shared" si="58"/>
        <v>8</v>
      </c>
      <c r="AH86" s="376">
        <f t="shared" si="58"/>
        <v>9</v>
      </c>
      <c r="AI86" s="376">
        <f t="shared" si="58"/>
        <v>0</v>
      </c>
      <c r="AJ86" s="376">
        <f t="shared" si="58"/>
        <v>0</v>
      </c>
      <c r="AK86" s="376">
        <f t="shared" si="58"/>
        <v>2</v>
      </c>
      <c r="AL86" s="376">
        <f t="shared" si="58"/>
        <v>3</v>
      </c>
      <c r="AM86" s="376">
        <f t="shared" si="58"/>
        <v>4</v>
      </c>
      <c r="AN86" s="376">
        <f t="shared" ref="AN86:BS86" si="59">AN63+AN85</f>
        <v>5</v>
      </c>
      <c r="AO86" s="376">
        <f t="shared" si="59"/>
        <v>6</v>
      </c>
      <c r="AP86" s="376">
        <f t="shared" si="59"/>
        <v>7</v>
      </c>
      <c r="AQ86" s="376">
        <f t="shared" si="59"/>
        <v>8</v>
      </c>
      <c r="AR86" s="376">
        <f t="shared" si="59"/>
        <v>9</v>
      </c>
      <c r="AS86" s="376">
        <f t="shared" si="59"/>
        <v>0</v>
      </c>
      <c r="AT86" s="376">
        <f t="shared" si="59"/>
        <v>0</v>
      </c>
      <c r="AU86" s="376">
        <f t="shared" si="59"/>
        <v>2</v>
      </c>
      <c r="AV86" s="376">
        <f t="shared" si="59"/>
        <v>3</v>
      </c>
      <c r="AW86" s="376">
        <f t="shared" si="59"/>
        <v>4</v>
      </c>
      <c r="AX86" s="376">
        <f t="shared" si="59"/>
        <v>5</v>
      </c>
      <c r="AY86" s="376">
        <f t="shared" si="59"/>
        <v>6</v>
      </c>
      <c r="AZ86" s="376">
        <f t="shared" si="59"/>
        <v>7</v>
      </c>
      <c r="BA86" s="376">
        <f t="shared" si="59"/>
        <v>8</v>
      </c>
      <c r="BB86" s="376">
        <f t="shared" si="59"/>
        <v>9</v>
      </c>
      <c r="BC86" s="376">
        <f t="shared" si="59"/>
        <v>0</v>
      </c>
      <c r="BD86" s="376">
        <f t="shared" si="59"/>
        <v>0</v>
      </c>
      <c r="BE86" s="376">
        <f t="shared" si="59"/>
        <v>12</v>
      </c>
      <c r="BF86" s="376">
        <f t="shared" si="59"/>
        <v>13</v>
      </c>
      <c r="BG86" s="376">
        <f t="shared" si="59"/>
        <v>14</v>
      </c>
      <c r="BH86" s="376">
        <f t="shared" si="59"/>
        <v>15</v>
      </c>
      <c r="BI86" s="376">
        <f t="shared" si="59"/>
        <v>16</v>
      </c>
      <c r="BJ86" s="376">
        <f t="shared" si="59"/>
        <v>17</v>
      </c>
      <c r="BK86" s="376">
        <f t="shared" si="59"/>
        <v>18</v>
      </c>
      <c r="BL86" s="376">
        <f t="shared" si="59"/>
        <v>19</v>
      </c>
      <c r="BM86" s="376">
        <f t="shared" si="59"/>
        <v>10</v>
      </c>
      <c r="BN86" s="376">
        <f t="shared" si="59"/>
        <v>0</v>
      </c>
      <c r="BO86" s="376">
        <f t="shared" si="59"/>
        <v>2</v>
      </c>
      <c r="BP86" s="376">
        <f t="shared" si="59"/>
        <v>3</v>
      </c>
      <c r="BQ86" s="376">
        <f t="shared" si="59"/>
        <v>4</v>
      </c>
      <c r="BR86" s="376">
        <f t="shared" si="59"/>
        <v>5</v>
      </c>
      <c r="BS86" s="376">
        <f t="shared" si="59"/>
        <v>6</v>
      </c>
      <c r="BT86" s="376">
        <f t="shared" ref="BT86:CY86" si="60">BT63+BT85</f>
        <v>7</v>
      </c>
      <c r="BU86" s="376">
        <f t="shared" si="60"/>
        <v>22</v>
      </c>
      <c r="BV86" s="375">
        <f t="shared" si="60"/>
        <v>72</v>
      </c>
      <c r="BW86" s="372">
        <f t="shared" si="60"/>
        <v>36</v>
      </c>
      <c r="BX86" s="376">
        <f t="shared" si="60"/>
        <v>45</v>
      </c>
      <c r="BY86" s="376">
        <f t="shared" si="60"/>
        <v>0</v>
      </c>
      <c r="BZ86" s="376">
        <f t="shared" si="60"/>
        <v>0</v>
      </c>
      <c r="CA86" s="376">
        <f t="shared" si="60"/>
        <v>0</v>
      </c>
      <c r="CB86" s="376">
        <f t="shared" si="60"/>
        <v>1</v>
      </c>
      <c r="CC86" s="376">
        <f t="shared" si="60"/>
        <v>2</v>
      </c>
      <c r="CD86" s="376">
        <f t="shared" si="60"/>
        <v>3</v>
      </c>
      <c r="CE86" s="376">
        <f t="shared" si="60"/>
        <v>4</v>
      </c>
      <c r="CF86" s="376">
        <f t="shared" si="60"/>
        <v>5</v>
      </c>
      <c r="CG86" s="376">
        <f t="shared" si="60"/>
        <v>6</v>
      </c>
      <c r="CH86" s="376">
        <f t="shared" si="60"/>
        <v>7</v>
      </c>
      <c r="CI86" s="376">
        <f t="shared" si="60"/>
        <v>8</v>
      </c>
      <c r="CJ86" s="376">
        <f t="shared" si="60"/>
        <v>9</v>
      </c>
      <c r="CK86" s="376">
        <f t="shared" si="60"/>
        <v>0</v>
      </c>
      <c r="CL86" s="376">
        <f t="shared" si="60"/>
        <v>1</v>
      </c>
      <c r="CM86" s="376">
        <f t="shared" si="60"/>
        <v>2</v>
      </c>
      <c r="CN86" s="376">
        <f t="shared" si="60"/>
        <v>3</v>
      </c>
      <c r="CO86" s="376">
        <f t="shared" si="60"/>
        <v>4</v>
      </c>
      <c r="CP86" s="376">
        <f t="shared" si="60"/>
        <v>5</v>
      </c>
      <c r="CQ86" s="376">
        <f t="shared" si="60"/>
        <v>6</v>
      </c>
      <c r="CR86" s="376">
        <f t="shared" si="60"/>
        <v>7</v>
      </c>
      <c r="CS86" s="376">
        <f t="shared" si="60"/>
        <v>8</v>
      </c>
      <c r="CT86" s="376">
        <f t="shared" si="60"/>
        <v>9</v>
      </c>
      <c r="CU86" s="376">
        <f t="shared" si="60"/>
        <v>0</v>
      </c>
      <c r="CV86" s="376">
        <f t="shared" si="60"/>
        <v>1</v>
      </c>
      <c r="CW86" s="376">
        <f t="shared" si="60"/>
        <v>2</v>
      </c>
      <c r="CX86" s="376">
        <f t="shared" si="60"/>
        <v>3</v>
      </c>
      <c r="CY86" s="376">
        <f t="shared" si="60"/>
        <v>4</v>
      </c>
      <c r="CZ86" s="376">
        <f t="shared" ref="CZ86:DW86" si="61">CZ63+CZ85</f>
        <v>5</v>
      </c>
      <c r="DA86" s="376">
        <f t="shared" si="61"/>
        <v>6</v>
      </c>
      <c r="DB86" s="376">
        <f t="shared" si="61"/>
        <v>7</v>
      </c>
      <c r="DC86" s="376">
        <f t="shared" si="61"/>
        <v>8</v>
      </c>
      <c r="DD86" s="376">
        <f t="shared" si="61"/>
        <v>9</v>
      </c>
      <c r="DE86" s="376">
        <f t="shared" si="61"/>
        <v>0</v>
      </c>
      <c r="DF86" s="376">
        <f t="shared" si="61"/>
        <v>1</v>
      </c>
      <c r="DG86" s="376">
        <f t="shared" si="61"/>
        <v>2</v>
      </c>
      <c r="DH86" s="376">
        <f t="shared" si="61"/>
        <v>3</v>
      </c>
      <c r="DI86" s="376">
        <f t="shared" si="61"/>
        <v>4</v>
      </c>
      <c r="DJ86" s="376">
        <f t="shared" si="61"/>
        <v>5</v>
      </c>
      <c r="DK86" s="376">
        <f t="shared" si="61"/>
        <v>6</v>
      </c>
      <c r="DL86" s="376">
        <f t="shared" si="61"/>
        <v>7</v>
      </c>
      <c r="DM86" s="376">
        <f t="shared" si="61"/>
        <v>8</v>
      </c>
      <c r="DN86" s="376">
        <f t="shared" si="61"/>
        <v>9</v>
      </c>
      <c r="DO86" s="376">
        <f t="shared" si="61"/>
        <v>0</v>
      </c>
      <c r="DP86" s="376">
        <f t="shared" si="61"/>
        <v>1</v>
      </c>
      <c r="DQ86" s="376">
        <f t="shared" si="61"/>
        <v>2</v>
      </c>
      <c r="DR86" s="376">
        <f t="shared" si="61"/>
        <v>3</v>
      </c>
      <c r="DS86" s="376">
        <f t="shared" si="61"/>
        <v>4</v>
      </c>
      <c r="DT86" s="376">
        <f t="shared" si="61"/>
        <v>5</v>
      </c>
      <c r="DU86" s="376">
        <f t="shared" si="61"/>
        <v>6</v>
      </c>
      <c r="DV86" s="376">
        <f t="shared" si="61"/>
        <v>7</v>
      </c>
      <c r="DW86" s="373">
        <f t="shared" si="61"/>
        <v>36</v>
      </c>
    </row>
    <row r="87" spans="1:128">
      <c r="A87" s="637"/>
      <c r="B87" s="377" t="s">
        <v>345</v>
      </c>
      <c r="C87" s="378">
        <f>C63</f>
        <v>0</v>
      </c>
      <c r="D87" s="378">
        <f>D63</f>
        <v>0</v>
      </c>
      <c r="E87" s="378">
        <f>E63</f>
        <v>0</v>
      </c>
      <c r="F87" s="379"/>
      <c r="G87" s="378">
        <f t="shared" ref="G87:O87" si="62">G63</f>
        <v>0</v>
      </c>
      <c r="H87" s="380">
        <f>H63</f>
        <v>3</v>
      </c>
      <c r="I87" s="378">
        <f t="shared" si="62"/>
        <v>90</v>
      </c>
      <c r="J87" s="378">
        <f t="shared" si="62"/>
        <v>0</v>
      </c>
      <c r="K87" s="378">
        <f t="shared" si="62"/>
        <v>0</v>
      </c>
      <c r="L87" s="378">
        <f t="shared" si="62"/>
        <v>0</v>
      </c>
      <c r="M87" s="378">
        <f t="shared" si="62"/>
        <v>0</v>
      </c>
      <c r="N87" s="378">
        <f t="shared" si="62"/>
        <v>30</v>
      </c>
      <c r="O87" s="381">
        <f t="shared" si="62"/>
        <v>60</v>
      </c>
      <c r="P87" s="382">
        <f t="shared" ref="P87:BP87" si="63">P63</f>
        <v>0</v>
      </c>
      <c r="Q87" s="383">
        <f t="shared" si="63"/>
        <v>0</v>
      </c>
      <c r="R87" s="384">
        <f t="shared" si="63"/>
        <v>0</v>
      </c>
      <c r="S87" s="371">
        <f t="shared" si="63"/>
        <v>0</v>
      </c>
      <c r="T87" s="382">
        <f t="shared" si="63"/>
        <v>0</v>
      </c>
      <c r="U87" s="383">
        <f t="shared" si="63"/>
        <v>0</v>
      </c>
      <c r="V87" s="384">
        <f t="shared" si="63"/>
        <v>0</v>
      </c>
      <c r="W87" s="368">
        <f t="shared" si="63"/>
        <v>0</v>
      </c>
      <c r="X87" s="368">
        <f t="shared" si="63"/>
        <v>0</v>
      </c>
      <c r="Y87" s="368">
        <f t="shared" si="63"/>
        <v>0</v>
      </c>
      <c r="Z87" s="368">
        <f t="shared" si="63"/>
        <v>0</v>
      </c>
      <c r="AA87" s="368">
        <f t="shared" si="63"/>
        <v>0</v>
      </c>
      <c r="AB87" s="368">
        <f t="shared" si="63"/>
        <v>0</v>
      </c>
      <c r="AC87" s="368">
        <f t="shared" si="63"/>
        <v>0</v>
      </c>
      <c r="AD87" s="368">
        <f t="shared" si="63"/>
        <v>0</v>
      </c>
      <c r="AE87" s="368">
        <f t="shared" si="63"/>
        <v>0</v>
      </c>
      <c r="AF87" s="368">
        <f t="shared" si="63"/>
        <v>0</v>
      </c>
      <c r="AG87" s="368">
        <f t="shared" si="63"/>
        <v>0</v>
      </c>
      <c r="AH87" s="368">
        <f t="shared" si="63"/>
        <v>0</v>
      </c>
      <c r="AI87" s="368">
        <f t="shared" si="63"/>
        <v>0</v>
      </c>
      <c r="AJ87" s="368">
        <f t="shared" si="63"/>
        <v>0</v>
      </c>
      <c r="AK87" s="368">
        <f t="shared" si="63"/>
        <v>0</v>
      </c>
      <c r="AL87" s="368">
        <f t="shared" si="63"/>
        <v>0</v>
      </c>
      <c r="AM87" s="368">
        <f t="shared" si="63"/>
        <v>0</v>
      </c>
      <c r="AN87" s="368">
        <f t="shared" si="63"/>
        <v>0</v>
      </c>
      <c r="AO87" s="368">
        <f t="shared" si="63"/>
        <v>0</v>
      </c>
      <c r="AP87" s="368">
        <f t="shared" si="63"/>
        <v>0</v>
      </c>
      <c r="AQ87" s="368">
        <f t="shared" si="63"/>
        <v>0</v>
      </c>
      <c r="AR87" s="368">
        <f t="shared" si="63"/>
        <v>0</v>
      </c>
      <c r="AS87" s="368">
        <f t="shared" si="63"/>
        <v>0</v>
      </c>
      <c r="AT87" s="368">
        <f t="shared" si="63"/>
        <v>0</v>
      </c>
      <c r="AU87" s="368">
        <f t="shared" si="63"/>
        <v>0</v>
      </c>
      <c r="AV87" s="368">
        <f t="shared" si="63"/>
        <v>0</v>
      </c>
      <c r="AW87" s="368">
        <f t="shared" si="63"/>
        <v>0</v>
      </c>
      <c r="AX87" s="368">
        <f t="shared" si="63"/>
        <v>0</v>
      </c>
      <c r="AY87" s="368">
        <f t="shared" si="63"/>
        <v>0</v>
      </c>
      <c r="AZ87" s="368">
        <f t="shared" si="63"/>
        <v>0</v>
      </c>
      <c r="BA87" s="368">
        <f t="shared" si="63"/>
        <v>0</v>
      </c>
      <c r="BB87" s="368">
        <f t="shared" si="63"/>
        <v>0</v>
      </c>
      <c r="BC87" s="368">
        <f t="shared" si="63"/>
        <v>0</v>
      </c>
      <c r="BD87" s="368">
        <f t="shared" si="63"/>
        <v>0</v>
      </c>
      <c r="BE87" s="368">
        <f t="shared" si="63"/>
        <v>2</v>
      </c>
      <c r="BF87" s="368">
        <f t="shared" si="63"/>
        <v>2</v>
      </c>
      <c r="BG87" s="368">
        <f t="shared" si="63"/>
        <v>2</v>
      </c>
      <c r="BH87" s="368">
        <f t="shared" si="63"/>
        <v>2</v>
      </c>
      <c r="BI87" s="368">
        <f t="shared" si="63"/>
        <v>2</v>
      </c>
      <c r="BJ87" s="368">
        <f t="shared" si="63"/>
        <v>2</v>
      </c>
      <c r="BK87" s="368">
        <f t="shared" si="63"/>
        <v>2</v>
      </c>
      <c r="BL87" s="368">
        <f t="shared" si="63"/>
        <v>2</v>
      </c>
      <c r="BM87" s="368">
        <f t="shared" si="63"/>
        <v>2</v>
      </c>
      <c r="BN87" s="368">
        <f t="shared" si="63"/>
        <v>0</v>
      </c>
      <c r="BO87" s="368">
        <f t="shared" si="63"/>
        <v>0</v>
      </c>
      <c r="BP87" s="368">
        <f t="shared" si="63"/>
        <v>0</v>
      </c>
      <c r="BQ87" s="368">
        <f t="shared" ref="BQ87:DQ87" si="64">BQ63</f>
        <v>0</v>
      </c>
      <c r="BR87" s="368">
        <f t="shared" si="64"/>
        <v>0</v>
      </c>
      <c r="BS87" s="368">
        <f t="shared" si="64"/>
        <v>0</v>
      </c>
      <c r="BT87" s="368">
        <f t="shared" si="64"/>
        <v>0</v>
      </c>
      <c r="BU87" s="368">
        <f t="shared" si="64"/>
        <v>0</v>
      </c>
      <c r="BV87" s="371">
        <f t="shared" si="64"/>
        <v>0</v>
      </c>
      <c r="BW87" s="382">
        <f t="shared" si="64"/>
        <v>0</v>
      </c>
      <c r="BX87" s="368">
        <f t="shared" si="64"/>
        <v>45</v>
      </c>
      <c r="BY87" s="368">
        <f t="shared" si="64"/>
        <v>0</v>
      </c>
      <c r="BZ87" s="368">
        <f t="shared" si="64"/>
        <v>0</v>
      </c>
      <c r="CA87" s="368">
        <f t="shared" si="64"/>
        <v>0</v>
      </c>
      <c r="CB87" s="368">
        <f t="shared" si="64"/>
        <v>0</v>
      </c>
      <c r="CC87" s="368">
        <f t="shared" si="64"/>
        <v>0</v>
      </c>
      <c r="CD87" s="368">
        <f t="shared" si="64"/>
        <v>0</v>
      </c>
      <c r="CE87" s="368">
        <f t="shared" si="64"/>
        <v>0</v>
      </c>
      <c r="CF87" s="368">
        <f t="shared" si="64"/>
        <v>0</v>
      </c>
      <c r="CG87" s="368">
        <f t="shared" si="64"/>
        <v>0</v>
      </c>
      <c r="CH87" s="368">
        <f t="shared" si="64"/>
        <v>0</v>
      </c>
      <c r="CI87" s="368">
        <f t="shared" si="64"/>
        <v>0</v>
      </c>
      <c r="CJ87" s="368">
        <f t="shared" si="64"/>
        <v>0</v>
      </c>
      <c r="CK87" s="368">
        <f t="shared" si="64"/>
        <v>0</v>
      </c>
      <c r="CL87" s="368">
        <f t="shared" si="64"/>
        <v>0</v>
      </c>
      <c r="CM87" s="368">
        <f t="shared" si="64"/>
        <v>0</v>
      </c>
      <c r="CN87" s="368">
        <f t="shared" si="64"/>
        <v>0</v>
      </c>
      <c r="CO87" s="368">
        <f t="shared" si="64"/>
        <v>0</v>
      </c>
      <c r="CP87" s="368">
        <f t="shared" si="64"/>
        <v>0</v>
      </c>
      <c r="CQ87" s="368">
        <f t="shared" si="64"/>
        <v>0</v>
      </c>
      <c r="CR87" s="368">
        <f t="shared" si="64"/>
        <v>0</v>
      </c>
      <c r="CS87" s="368">
        <f t="shared" si="64"/>
        <v>0</v>
      </c>
      <c r="CT87" s="368">
        <f t="shared" si="64"/>
        <v>0</v>
      </c>
      <c r="CU87" s="368">
        <f t="shared" si="64"/>
        <v>0</v>
      </c>
      <c r="CV87" s="368">
        <f t="shared" si="64"/>
        <v>0</v>
      </c>
      <c r="CW87" s="368">
        <f t="shared" si="64"/>
        <v>0</v>
      </c>
      <c r="CX87" s="368">
        <f t="shared" si="64"/>
        <v>0</v>
      </c>
      <c r="CY87" s="368">
        <f t="shared" si="64"/>
        <v>0</v>
      </c>
      <c r="CZ87" s="368">
        <f t="shared" si="64"/>
        <v>0</v>
      </c>
      <c r="DA87" s="368">
        <f t="shared" si="64"/>
        <v>0</v>
      </c>
      <c r="DB87" s="368">
        <f t="shared" si="64"/>
        <v>0</v>
      </c>
      <c r="DC87" s="368">
        <f t="shared" si="64"/>
        <v>0</v>
      </c>
      <c r="DD87" s="368">
        <f t="shared" si="64"/>
        <v>0</v>
      </c>
      <c r="DE87" s="368">
        <f t="shared" si="64"/>
        <v>0</v>
      </c>
      <c r="DF87" s="368">
        <f t="shared" si="64"/>
        <v>0</v>
      </c>
      <c r="DG87" s="368">
        <f t="shared" si="64"/>
        <v>0</v>
      </c>
      <c r="DH87" s="368">
        <f t="shared" si="64"/>
        <v>0</v>
      </c>
      <c r="DI87" s="368">
        <f t="shared" si="64"/>
        <v>0</v>
      </c>
      <c r="DJ87" s="368">
        <f t="shared" si="64"/>
        <v>0</v>
      </c>
      <c r="DK87" s="368">
        <f t="shared" si="64"/>
        <v>0</v>
      </c>
      <c r="DL87" s="368">
        <f t="shared" si="64"/>
        <v>0</v>
      </c>
      <c r="DM87" s="368">
        <f t="shared" si="64"/>
        <v>0</v>
      </c>
      <c r="DN87" s="368">
        <f t="shared" si="64"/>
        <v>0</v>
      </c>
      <c r="DO87" s="368">
        <f t="shared" si="64"/>
        <v>0</v>
      </c>
      <c r="DP87" s="368">
        <f t="shared" si="64"/>
        <v>0</v>
      </c>
      <c r="DQ87" s="368">
        <f t="shared" si="64"/>
        <v>0</v>
      </c>
      <c r="DR87" s="368">
        <f t="shared" ref="DR87:DW87" si="65">DR63</f>
        <v>0</v>
      </c>
      <c r="DS87" s="368">
        <f t="shared" si="65"/>
        <v>0</v>
      </c>
      <c r="DT87" s="368">
        <f t="shared" si="65"/>
        <v>0</v>
      </c>
      <c r="DU87" s="368">
        <f t="shared" si="65"/>
        <v>0</v>
      </c>
      <c r="DV87" s="368">
        <f t="shared" si="65"/>
        <v>0</v>
      </c>
      <c r="DW87" s="383">
        <f t="shared" si="65"/>
        <v>0</v>
      </c>
    </row>
    <row r="88" spans="1:128" ht="13.5" thickBot="1">
      <c r="A88" s="637"/>
      <c r="B88" s="385" t="s">
        <v>346</v>
      </c>
      <c r="C88" s="386">
        <f>C85</f>
        <v>0</v>
      </c>
      <c r="D88" s="386">
        <f>D85</f>
        <v>16</v>
      </c>
      <c r="E88" s="387"/>
      <c r="F88" s="387"/>
      <c r="G88" s="386">
        <f t="shared" ref="G88:O88" si="66">G85</f>
        <v>896</v>
      </c>
      <c r="H88" s="388">
        <f>H85</f>
        <v>60</v>
      </c>
      <c r="I88" s="386">
        <f t="shared" si="66"/>
        <v>1800</v>
      </c>
      <c r="J88" s="386">
        <f t="shared" si="66"/>
        <v>264</v>
      </c>
      <c r="K88" s="386">
        <f t="shared" si="66"/>
        <v>32</v>
      </c>
      <c r="L88" s="386">
        <f t="shared" si="66"/>
        <v>16</v>
      </c>
      <c r="M88" s="386">
        <f t="shared" si="66"/>
        <v>0</v>
      </c>
      <c r="N88" s="386">
        <f t="shared" si="66"/>
        <v>0</v>
      </c>
      <c r="O88" s="389">
        <f t="shared" si="66"/>
        <v>1536</v>
      </c>
      <c r="P88" s="390">
        <f t="shared" ref="P88:BP88" si="67">P85</f>
        <v>0</v>
      </c>
      <c r="Q88" s="391">
        <f t="shared" si="67"/>
        <v>0</v>
      </c>
      <c r="R88" s="392">
        <f t="shared" si="67"/>
        <v>12</v>
      </c>
      <c r="S88" s="389">
        <f t="shared" si="67"/>
        <v>48</v>
      </c>
      <c r="T88" s="390">
        <f t="shared" si="67"/>
        <v>12</v>
      </c>
      <c r="U88" s="391">
        <f t="shared" si="67"/>
        <v>84</v>
      </c>
      <c r="V88" s="392">
        <f t="shared" si="67"/>
        <v>36</v>
      </c>
      <c r="W88" s="386">
        <f t="shared" si="67"/>
        <v>0</v>
      </c>
      <c r="X88" s="386">
        <f t="shared" si="67"/>
        <v>0</v>
      </c>
      <c r="Y88" s="386">
        <f t="shared" si="67"/>
        <v>0</v>
      </c>
      <c r="Z88" s="386">
        <f t="shared" si="67"/>
        <v>0</v>
      </c>
      <c r="AA88" s="386">
        <f t="shared" si="67"/>
        <v>2</v>
      </c>
      <c r="AB88" s="386">
        <f t="shared" si="67"/>
        <v>3</v>
      </c>
      <c r="AC88" s="386">
        <f t="shared" si="67"/>
        <v>4</v>
      </c>
      <c r="AD88" s="386">
        <f t="shared" si="67"/>
        <v>5</v>
      </c>
      <c r="AE88" s="386">
        <f t="shared" si="67"/>
        <v>6</v>
      </c>
      <c r="AF88" s="386">
        <f t="shared" si="67"/>
        <v>7</v>
      </c>
      <c r="AG88" s="386">
        <f t="shared" si="67"/>
        <v>8</v>
      </c>
      <c r="AH88" s="386">
        <f t="shared" si="67"/>
        <v>9</v>
      </c>
      <c r="AI88" s="386">
        <f t="shared" si="67"/>
        <v>0</v>
      </c>
      <c r="AJ88" s="386">
        <f t="shared" si="67"/>
        <v>0</v>
      </c>
      <c r="AK88" s="386">
        <f t="shared" si="67"/>
        <v>2</v>
      </c>
      <c r="AL88" s="386">
        <f t="shared" si="67"/>
        <v>3</v>
      </c>
      <c r="AM88" s="386">
        <f t="shared" si="67"/>
        <v>4</v>
      </c>
      <c r="AN88" s="386">
        <f t="shared" si="67"/>
        <v>5</v>
      </c>
      <c r="AO88" s="386">
        <f t="shared" si="67"/>
        <v>6</v>
      </c>
      <c r="AP88" s="386">
        <f t="shared" si="67"/>
        <v>7</v>
      </c>
      <c r="AQ88" s="386">
        <f t="shared" si="67"/>
        <v>8</v>
      </c>
      <c r="AR88" s="386">
        <f t="shared" si="67"/>
        <v>9</v>
      </c>
      <c r="AS88" s="386">
        <f t="shared" si="67"/>
        <v>0</v>
      </c>
      <c r="AT88" s="386">
        <f t="shared" si="67"/>
        <v>0</v>
      </c>
      <c r="AU88" s="386">
        <f t="shared" si="67"/>
        <v>2</v>
      </c>
      <c r="AV88" s="386">
        <f t="shared" si="67"/>
        <v>3</v>
      </c>
      <c r="AW88" s="386">
        <f t="shared" si="67"/>
        <v>4</v>
      </c>
      <c r="AX88" s="386">
        <f t="shared" si="67"/>
        <v>5</v>
      </c>
      <c r="AY88" s="386">
        <f t="shared" si="67"/>
        <v>6</v>
      </c>
      <c r="AZ88" s="386">
        <f t="shared" si="67"/>
        <v>7</v>
      </c>
      <c r="BA88" s="386">
        <f t="shared" si="67"/>
        <v>8</v>
      </c>
      <c r="BB88" s="386">
        <f t="shared" si="67"/>
        <v>9</v>
      </c>
      <c r="BC88" s="386">
        <f t="shared" si="67"/>
        <v>0</v>
      </c>
      <c r="BD88" s="386">
        <f t="shared" si="67"/>
        <v>0</v>
      </c>
      <c r="BE88" s="386">
        <f t="shared" si="67"/>
        <v>10</v>
      </c>
      <c r="BF88" s="386">
        <f t="shared" si="67"/>
        <v>11</v>
      </c>
      <c r="BG88" s="386">
        <f t="shared" si="67"/>
        <v>12</v>
      </c>
      <c r="BH88" s="386">
        <f t="shared" si="67"/>
        <v>13</v>
      </c>
      <c r="BI88" s="386">
        <f t="shared" si="67"/>
        <v>14</v>
      </c>
      <c r="BJ88" s="386">
        <f t="shared" si="67"/>
        <v>15</v>
      </c>
      <c r="BK88" s="386">
        <f t="shared" si="67"/>
        <v>16</v>
      </c>
      <c r="BL88" s="386">
        <f t="shared" si="67"/>
        <v>17</v>
      </c>
      <c r="BM88" s="386">
        <f t="shared" si="67"/>
        <v>8</v>
      </c>
      <c r="BN88" s="386">
        <f t="shared" si="67"/>
        <v>0</v>
      </c>
      <c r="BO88" s="386">
        <f t="shared" si="67"/>
        <v>2</v>
      </c>
      <c r="BP88" s="386">
        <f t="shared" si="67"/>
        <v>3</v>
      </c>
      <c r="BQ88" s="386">
        <f t="shared" ref="BQ88:DQ88" si="68">BQ85</f>
        <v>4</v>
      </c>
      <c r="BR88" s="386">
        <f t="shared" si="68"/>
        <v>5</v>
      </c>
      <c r="BS88" s="386">
        <f t="shared" si="68"/>
        <v>6</v>
      </c>
      <c r="BT88" s="386">
        <f t="shared" si="68"/>
        <v>7</v>
      </c>
      <c r="BU88" s="386">
        <f t="shared" si="68"/>
        <v>22</v>
      </c>
      <c r="BV88" s="389">
        <f t="shared" si="68"/>
        <v>72</v>
      </c>
      <c r="BW88" s="390">
        <f t="shared" si="68"/>
        <v>36</v>
      </c>
      <c r="BX88" s="386">
        <f t="shared" si="68"/>
        <v>0</v>
      </c>
      <c r="BY88" s="386">
        <f t="shared" si="68"/>
        <v>0</v>
      </c>
      <c r="BZ88" s="386">
        <f t="shared" si="68"/>
        <v>0</v>
      </c>
      <c r="CA88" s="386">
        <f t="shared" si="68"/>
        <v>0</v>
      </c>
      <c r="CB88" s="386">
        <f t="shared" si="68"/>
        <v>1</v>
      </c>
      <c r="CC88" s="386">
        <f t="shared" si="68"/>
        <v>2</v>
      </c>
      <c r="CD88" s="386">
        <f t="shared" si="68"/>
        <v>3</v>
      </c>
      <c r="CE88" s="386">
        <f t="shared" si="68"/>
        <v>4</v>
      </c>
      <c r="CF88" s="386">
        <f t="shared" si="68"/>
        <v>5</v>
      </c>
      <c r="CG88" s="386">
        <f t="shared" si="68"/>
        <v>6</v>
      </c>
      <c r="CH88" s="386">
        <f t="shared" si="68"/>
        <v>7</v>
      </c>
      <c r="CI88" s="386">
        <f t="shared" si="68"/>
        <v>8</v>
      </c>
      <c r="CJ88" s="386">
        <f t="shared" si="68"/>
        <v>9</v>
      </c>
      <c r="CK88" s="386">
        <f t="shared" si="68"/>
        <v>0</v>
      </c>
      <c r="CL88" s="386">
        <f t="shared" si="68"/>
        <v>1</v>
      </c>
      <c r="CM88" s="386">
        <f t="shared" si="68"/>
        <v>2</v>
      </c>
      <c r="CN88" s="386">
        <f t="shared" si="68"/>
        <v>3</v>
      </c>
      <c r="CO88" s="386">
        <f t="shared" si="68"/>
        <v>4</v>
      </c>
      <c r="CP88" s="386">
        <f t="shared" si="68"/>
        <v>5</v>
      </c>
      <c r="CQ88" s="386">
        <f t="shared" si="68"/>
        <v>6</v>
      </c>
      <c r="CR88" s="386">
        <f t="shared" si="68"/>
        <v>7</v>
      </c>
      <c r="CS88" s="386">
        <f t="shared" si="68"/>
        <v>8</v>
      </c>
      <c r="CT88" s="386">
        <f t="shared" si="68"/>
        <v>9</v>
      </c>
      <c r="CU88" s="386">
        <f t="shared" si="68"/>
        <v>0</v>
      </c>
      <c r="CV88" s="386">
        <f t="shared" si="68"/>
        <v>1</v>
      </c>
      <c r="CW88" s="386">
        <f t="shared" si="68"/>
        <v>2</v>
      </c>
      <c r="CX88" s="386">
        <f t="shared" si="68"/>
        <v>3</v>
      </c>
      <c r="CY88" s="386">
        <f t="shared" si="68"/>
        <v>4</v>
      </c>
      <c r="CZ88" s="386">
        <f t="shared" si="68"/>
        <v>5</v>
      </c>
      <c r="DA88" s="386">
        <f t="shared" si="68"/>
        <v>6</v>
      </c>
      <c r="DB88" s="386">
        <f t="shared" si="68"/>
        <v>7</v>
      </c>
      <c r="DC88" s="386">
        <f t="shared" si="68"/>
        <v>8</v>
      </c>
      <c r="DD88" s="386">
        <f t="shared" si="68"/>
        <v>9</v>
      </c>
      <c r="DE88" s="386">
        <f t="shared" si="68"/>
        <v>0</v>
      </c>
      <c r="DF88" s="386">
        <f t="shared" si="68"/>
        <v>1</v>
      </c>
      <c r="DG88" s="386">
        <f t="shared" si="68"/>
        <v>2</v>
      </c>
      <c r="DH88" s="386">
        <f t="shared" si="68"/>
        <v>3</v>
      </c>
      <c r="DI88" s="386">
        <f t="shared" si="68"/>
        <v>4</v>
      </c>
      <c r="DJ88" s="386">
        <f t="shared" si="68"/>
        <v>5</v>
      </c>
      <c r="DK88" s="386">
        <f t="shared" si="68"/>
        <v>6</v>
      </c>
      <c r="DL88" s="386">
        <f t="shared" si="68"/>
        <v>7</v>
      </c>
      <c r="DM88" s="386">
        <f t="shared" si="68"/>
        <v>8</v>
      </c>
      <c r="DN88" s="386">
        <f t="shared" si="68"/>
        <v>9</v>
      </c>
      <c r="DO88" s="386">
        <f t="shared" si="68"/>
        <v>0</v>
      </c>
      <c r="DP88" s="386">
        <f t="shared" si="68"/>
        <v>1</v>
      </c>
      <c r="DQ88" s="386">
        <f t="shared" si="68"/>
        <v>2</v>
      </c>
      <c r="DR88" s="386">
        <f t="shared" ref="DR88:DW88" si="69">DR85</f>
        <v>3</v>
      </c>
      <c r="DS88" s="386">
        <f t="shared" si="69"/>
        <v>4</v>
      </c>
      <c r="DT88" s="386">
        <f t="shared" si="69"/>
        <v>5</v>
      </c>
      <c r="DU88" s="386">
        <f t="shared" si="69"/>
        <v>6</v>
      </c>
      <c r="DV88" s="386">
        <f t="shared" si="69"/>
        <v>7</v>
      </c>
      <c r="DW88" s="391">
        <f t="shared" si="69"/>
        <v>36</v>
      </c>
    </row>
    <row r="89" spans="1:128" ht="13.5" thickBot="1">
      <c r="A89" s="637"/>
      <c r="B89" s="199" t="s">
        <v>167</v>
      </c>
      <c r="C89" s="200"/>
      <c r="D89" s="200"/>
      <c r="E89" s="200"/>
      <c r="F89" s="200"/>
      <c r="G89" s="200"/>
      <c r="H89" s="200"/>
      <c r="I89" s="201"/>
      <c r="J89" s="201"/>
      <c r="K89" s="201"/>
      <c r="L89" s="201"/>
      <c r="M89" s="201"/>
      <c r="N89" s="201"/>
      <c r="O89" s="201"/>
      <c r="P89" s="334">
        <f>P86</f>
        <v>0</v>
      </c>
      <c r="Q89" s="335">
        <f t="shared" ref="Q89:BV89" si="70">Q86</f>
        <v>0</v>
      </c>
      <c r="R89" s="336">
        <f t="shared" si="70"/>
        <v>12</v>
      </c>
      <c r="S89" s="337">
        <f t="shared" si="70"/>
        <v>48</v>
      </c>
      <c r="T89" s="334">
        <f t="shared" si="70"/>
        <v>12</v>
      </c>
      <c r="U89" s="335">
        <f t="shared" si="70"/>
        <v>84</v>
      </c>
      <c r="V89" s="336">
        <f t="shared" si="70"/>
        <v>36</v>
      </c>
      <c r="W89" s="338">
        <f t="shared" si="70"/>
        <v>0</v>
      </c>
      <c r="X89" s="338">
        <f t="shared" si="70"/>
        <v>0</v>
      </c>
      <c r="Y89" s="338">
        <f t="shared" si="70"/>
        <v>0</v>
      </c>
      <c r="Z89" s="338">
        <f t="shared" si="70"/>
        <v>0</v>
      </c>
      <c r="AA89" s="338">
        <f t="shared" si="70"/>
        <v>2</v>
      </c>
      <c r="AB89" s="338">
        <f t="shared" si="70"/>
        <v>3</v>
      </c>
      <c r="AC89" s="338">
        <f t="shared" si="70"/>
        <v>4</v>
      </c>
      <c r="AD89" s="338">
        <f t="shared" si="70"/>
        <v>5</v>
      </c>
      <c r="AE89" s="338">
        <f t="shared" si="70"/>
        <v>6</v>
      </c>
      <c r="AF89" s="338">
        <f t="shared" si="70"/>
        <v>7</v>
      </c>
      <c r="AG89" s="338">
        <f t="shared" si="70"/>
        <v>8</v>
      </c>
      <c r="AH89" s="338">
        <f t="shared" si="70"/>
        <v>9</v>
      </c>
      <c r="AI89" s="338">
        <f t="shared" si="70"/>
        <v>0</v>
      </c>
      <c r="AJ89" s="338">
        <f t="shared" si="70"/>
        <v>0</v>
      </c>
      <c r="AK89" s="338">
        <f t="shared" si="70"/>
        <v>2</v>
      </c>
      <c r="AL89" s="338">
        <f t="shared" si="70"/>
        <v>3</v>
      </c>
      <c r="AM89" s="338">
        <f t="shared" si="70"/>
        <v>4</v>
      </c>
      <c r="AN89" s="338">
        <f t="shared" si="70"/>
        <v>5</v>
      </c>
      <c r="AO89" s="338">
        <f t="shared" si="70"/>
        <v>6</v>
      </c>
      <c r="AP89" s="338">
        <f t="shared" si="70"/>
        <v>7</v>
      </c>
      <c r="AQ89" s="338">
        <f t="shared" si="70"/>
        <v>8</v>
      </c>
      <c r="AR89" s="338">
        <f t="shared" si="70"/>
        <v>9</v>
      </c>
      <c r="AS89" s="338">
        <f t="shared" si="70"/>
        <v>0</v>
      </c>
      <c r="AT89" s="338">
        <f t="shared" si="70"/>
        <v>0</v>
      </c>
      <c r="AU89" s="338">
        <f t="shared" si="70"/>
        <v>2</v>
      </c>
      <c r="AV89" s="338">
        <f t="shared" si="70"/>
        <v>3</v>
      </c>
      <c r="AW89" s="338">
        <f t="shared" si="70"/>
        <v>4</v>
      </c>
      <c r="AX89" s="338">
        <f t="shared" si="70"/>
        <v>5</v>
      </c>
      <c r="AY89" s="338">
        <f t="shared" si="70"/>
        <v>6</v>
      </c>
      <c r="AZ89" s="338">
        <f t="shared" si="70"/>
        <v>7</v>
      </c>
      <c r="BA89" s="338">
        <f t="shared" si="70"/>
        <v>8</v>
      </c>
      <c r="BB89" s="338">
        <f t="shared" si="70"/>
        <v>9</v>
      </c>
      <c r="BC89" s="338">
        <f t="shared" si="70"/>
        <v>0</v>
      </c>
      <c r="BD89" s="338">
        <f t="shared" si="70"/>
        <v>0</v>
      </c>
      <c r="BE89" s="338">
        <f t="shared" si="70"/>
        <v>12</v>
      </c>
      <c r="BF89" s="338">
        <f t="shared" si="70"/>
        <v>13</v>
      </c>
      <c r="BG89" s="338">
        <f t="shared" si="70"/>
        <v>14</v>
      </c>
      <c r="BH89" s="338">
        <f t="shared" si="70"/>
        <v>15</v>
      </c>
      <c r="BI89" s="338">
        <f t="shared" si="70"/>
        <v>16</v>
      </c>
      <c r="BJ89" s="338">
        <f t="shared" si="70"/>
        <v>17</v>
      </c>
      <c r="BK89" s="338">
        <f t="shared" si="70"/>
        <v>18</v>
      </c>
      <c r="BL89" s="338">
        <f t="shared" si="70"/>
        <v>19</v>
      </c>
      <c r="BM89" s="338">
        <f t="shared" si="70"/>
        <v>10</v>
      </c>
      <c r="BN89" s="338">
        <f t="shared" si="70"/>
        <v>0</v>
      </c>
      <c r="BO89" s="338">
        <f t="shared" si="70"/>
        <v>2</v>
      </c>
      <c r="BP89" s="338">
        <f t="shared" si="70"/>
        <v>3</v>
      </c>
      <c r="BQ89" s="338">
        <f t="shared" si="70"/>
        <v>4</v>
      </c>
      <c r="BR89" s="338">
        <f t="shared" si="70"/>
        <v>5</v>
      </c>
      <c r="BS89" s="338">
        <f t="shared" si="70"/>
        <v>6</v>
      </c>
      <c r="BT89" s="338">
        <f t="shared" si="70"/>
        <v>7</v>
      </c>
      <c r="BU89" s="338">
        <f t="shared" si="70"/>
        <v>22</v>
      </c>
      <c r="BV89" s="337">
        <f t="shared" si="70"/>
        <v>72</v>
      </c>
      <c r="BW89" s="334">
        <f t="shared" ref="BW89:DW89" si="71">BW86</f>
        <v>36</v>
      </c>
      <c r="BX89" s="338">
        <f t="shared" si="71"/>
        <v>45</v>
      </c>
      <c r="BY89" s="338">
        <f t="shared" si="71"/>
        <v>0</v>
      </c>
      <c r="BZ89" s="338">
        <f t="shared" si="71"/>
        <v>0</v>
      </c>
      <c r="CA89" s="338">
        <f t="shared" si="71"/>
        <v>0</v>
      </c>
      <c r="CB89" s="338">
        <f t="shared" si="71"/>
        <v>1</v>
      </c>
      <c r="CC89" s="338">
        <f t="shared" si="71"/>
        <v>2</v>
      </c>
      <c r="CD89" s="338">
        <f t="shared" si="71"/>
        <v>3</v>
      </c>
      <c r="CE89" s="338">
        <f t="shared" si="71"/>
        <v>4</v>
      </c>
      <c r="CF89" s="338">
        <f t="shared" si="71"/>
        <v>5</v>
      </c>
      <c r="CG89" s="338">
        <f t="shared" si="71"/>
        <v>6</v>
      </c>
      <c r="CH89" s="338">
        <f t="shared" si="71"/>
        <v>7</v>
      </c>
      <c r="CI89" s="338">
        <f t="shared" si="71"/>
        <v>8</v>
      </c>
      <c r="CJ89" s="338">
        <f t="shared" si="71"/>
        <v>9</v>
      </c>
      <c r="CK89" s="338">
        <f t="shared" si="71"/>
        <v>0</v>
      </c>
      <c r="CL89" s="338">
        <f t="shared" si="71"/>
        <v>1</v>
      </c>
      <c r="CM89" s="338">
        <f t="shared" si="71"/>
        <v>2</v>
      </c>
      <c r="CN89" s="338">
        <f t="shared" si="71"/>
        <v>3</v>
      </c>
      <c r="CO89" s="338">
        <f t="shared" si="71"/>
        <v>4</v>
      </c>
      <c r="CP89" s="338">
        <f t="shared" si="71"/>
        <v>5</v>
      </c>
      <c r="CQ89" s="338">
        <f t="shared" si="71"/>
        <v>6</v>
      </c>
      <c r="CR89" s="338">
        <f t="shared" si="71"/>
        <v>7</v>
      </c>
      <c r="CS89" s="338">
        <f t="shared" si="71"/>
        <v>8</v>
      </c>
      <c r="CT89" s="338">
        <f t="shared" si="71"/>
        <v>9</v>
      </c>
      <c r="CU89" s="338">
        <f t="shared" si="71"/>
        <v>0</v>
      </c>
      <c r="CV89" s="338">
        <f t="shared" si="71"/>
        <v>1</v>
      </c>
      <c r="CW89" s="338">
        <f t="shared" si="71"/>
        <v>2</v>
      </c>
      <c r="CX89" s="338">
        <f t="shared" si="71"/>
        <v>3</v>
      </c>
      <c r="CY89" s="338">
        <f t="shared" si="71"/>
        <v>4</v>
      </c>
      <c r="CZ89" s="338">
        <f t="shared" si="71"/>
        <v>5</v>
      </c>
      <c r="DA89" s="338">
        <f t="shared" si="71"/>
        <v>6</v>
      </c>
      <c r="DB89" s="338">
        <f t="shared" si="71"/>
        <v>7</v>
      </c>
      <c r="DC89" s="338">
        <f t="shared" si="71"/>
        <v>8</v>
      </c>
      <c r="DD89" s="338">
        <f t="shared" si="71"/>
        <v>9</v>
      </c>
      <c r="DE89" s="338">
        <f t="shared" si="71"/>
        <v>0</v>
      </c>
      <c r="DF89" s="338">
        <f t="shared" si="71"/>
        <v>1</v>
      </c>
      <c r="DG89" s="338">
        <f t="shared" si="71"/>
        <v>2</v>
      </c>
      <c r="DH89" s="338">
        <f t="shared" si="71"/>
        <v>3</v>
      </c>
      <c r="DI89" s="338">
        <f t="shared" si="71"/>
        <v>4</v>
      </c>
      <c r="DJ89" s="338">
        <f t="shared" si="71"/>
        <v>5</v>
      </c>
      <c r="DK89" s="338">
        <f t="shared" si="71"/>
        <v>6</v>
      </c>
      <c r="DL89" s="338">
        <f t="shared" si="71"/>
        <v>7</v>
      </c>
      <c r="DM89" s="338">
        <f t="shared" si="71"/>
        <v>8</v>
      </c>
      <c r="DN89" s="338">
        <f t="shared" si="71"/>
        <v>9</v>
      </c>
      <c r="DO89" s="338">
        <f t="shared" si="71"/>
        <v>0</v>
      </c>
      <c r="DP89" s="338">
        <f t="shared" si="71"/>
        <v>1</v>
      </c>
      <c r="DQ89" s="338">
        <f t="shared" si="71"/>
        <v>2</v>
      </c>
      <c r="DR89" s="338">
        <f t="shared" si="71"/>
        <v>3</v>
      </c>
      <c r="DS89" s="338">
        <f t="shared" si="71"/>
        <v>4</v>
      </c>
      <c r="DT89" s="338">
        <f t="shared" si="71"/>
        <v>5</v>
      </c>
      <c r="DU89" s="338">
        <f t="shared" si="71"/>
        <v>6</v>
      </c>
      <c r="DV89" s="338">
        <f t="shared" si="71"/>
        <v>7</v>
      </c>
      <c r="DW89" s="335">
        <f t="shared" si="71"/>
        <v>36</v>
      </c>
    </row>
    <row r="90" spans="1:128">
      <c r="A90" s="637"/>
      <c r="B90" s="202" t="s">
        <v>168</v>
      </c>
      <c r="C90" s="182"/>
      <c r="D90" s="182"/>
      <c r="E90" s="182"/>
      <c r="F90" s="182"/>
      <c r="G90" s="182"/>
      <c r="H90" s="182"/>
      <c r="I90" s="183"/>
      <c r="J90" s="183"/>
      <c r="K90" s="183"/>
      <c r="L90" s="185"/>
      <c r="M90" s="185"/>
      <c r="N90" s="185"/>
      <c r="O90" s="185"/>
      <c r="P90" s="339">
        <v>3</v>
      </c>
      <c r="Q90" s="340">
        <v>3</v>
      </c>
      <c r="R90" s="341">
        <v>2</v>
      </c>
      <c r="S90" s="342">
        <v>2</v>
      </c>
      <c r="T90" s="339">
        <v>6</v>
      </c>
      <c r="U90" s="340">
        <v>4</v>
      </c>
      <c r="V90" s="341">
        <v>2</v>
      </c>
      <c r="W90" s="343"/>
      <c r="X90" s="343"/>
      <c r="Y90" s="343"/>
      <c r="Z90" s="343"/>
      <c r="AA90" s="184"/>
      <c r="AB90" s="184"/>
      <c r="AC90" s="184"/>
      <c r="AD90" s="184"/>
      <c r="AE90" s="184"/>
      <c r="AF90" s="184"/>
      <c r="AG90" s="184"/>
      <c r="AH90" s="184"/>
      <c r="AI90" s="184"/>
      <c r="AJ90" s="343"/>
      <c r="AK90" s="184"/>
      <c r="AL90" s="184"/>
      <c r="AM90" s="184"/>
      <c r="AN90" s="184"/>
      <c r="AO90" s="184"/>
      <c r="AP90" s="184"/>
      <c r="AQ90" s="184"/>
      <c r="AR90" s="184"/>
      <c r="AS90" s="184"/>
      <c r="AT90" s="343"/>
      <c r="AU90" s="184"/>
      <c r="AV90" s="184"/>
      <c r="AW90" s="184"/>
      <c r="AX90" s="184"/>
      <c r="AY90" s="184"/>
      <c r="AZ90" s="184"/>
      <c r="BA90" s="184"/>
      <c r="BB90" s="184"/>
      <c r="BC90" s="184"/>
      <c r="BD90" s="343"/>
      <c r="BE90" s="184"/>
      <c r="BF90" s="184"/>
      <c r="BG90" s="184"/>
      <c r="BH90" s="184"/>
      <c r="BI90" s="184"/>
      <c r="BJ90" s="184"/>
      <c r="BK90" s="184"/>
      <c r="BL90" s="184"/>
      <c r="BM90" s="184"/>
      <c r="BN90" s="343"/>
      <c r="BO90" s="184"/>
      <c r="BP90" s="184"/>
      <c r="BQ90" s="184"/>
      <c r="BR90" s="184"/>
      <c r="BS90" s="184"/>
      <c r="BT90" s="184"/>
      <c r="BU90" s="184"/>
      <c r="BV90" s="311">
        <v>1</v>
      </c>
      <c r="BW90" s="339">
        <v>2</v>
      </c>
      <c r="BX90" s="343"/>
      <c r="BY90" s="343"/>
      <c r="BZ90" s="343"/>
      <c r="CA90" s="343"/>
      <c r="CB90" s="184"/>
      <c r="CC90" s="184"/>
      <c r="CD90" s="184"/>
      <c r="CE90" s="184"/>
      <c r="CF90" s="184"/>
      <c r="CG90" s="184"/>
      <c r="CH90" s="184"/>
      <c r="CI90" s="184"/>
      <c r="CJ90" s="184"/>
      <c r="CK90" s="343"/>
      <c r="CL90" s="184"/>
      <c r="CM90" s="184"/>
      <c r="CN90" s="184"/>
      <c r="CO90" s="184"/>
      <c r="CP90" s="184"/>
      <c r="CQ90" s="184"/>
      <c r="CR90" s="184"/>
      <c r="CS90" s="184"/>
      <c r="CT90" s="184"/>
      <c r="CU90" s="343"/>
      <c r="CV90" s="184"/>
      <c r="CW90" s="184"/>
      <c r="CX90" s="184"/>
      <c r="CY90" s="184"/>
      <c r="CZ90" s="184"/>
      <c r="DA90" s="184"/>
      <c r="DB90" s="184"/>
      <c r="DC90" s="184"/>
      <c r="DD90" s="184"/>
      <c r="DE90" s="343"/>
      <c r="DF90" s="184"/>
      <c r="DG90" s="184"/>
      <c r="DH90" s="184"/>
      <c r="DI90" s="184"/>
      <c r="DJ90" s="184"/>
      <c r="DK90" s="184"/>
      <c r="DL90" s="184"/>
      <c r="DM90" s="184"/>
      <c r="DN90" s="184"/>
      <c r="DO90" s="343"/>
      <c r="DP90" s="184"/>
      <c r="DQ90" s="184"/>
      <c r="DR90" s="184"/>
      <c r="DS90" s="184"/>
      <c r="DT90" s="184"/>
      <c r="DU90" s="184"/>
      <c r="DV90" s="184"/>
      <c r="DW90" s="314">
        <v>1</v>
      </c>
    </row>
    <row r="91" spans="1:128">
      <c r="A91" s="637"/>
      <c r="B91" s="202" t="s">
        <v>169</v>
      </c>
      <c r="C91" s="182"/>
      <c r="D91" s="89"/>
      <c r="E91" s="182"/>
      <c r="F91" s="182"/>
      <c r="G91" s="182"/>
      <c r="H91" s="182"/>
      <c r="I91" s="183"/>
      <c r="J91" s="183"/>
      <c r="K91" s="183"/>
      <c r="L91" s="185"/>
      <c r="M91" s="185"/>
      <c r="N91" s="185"/>
      <c r="O91" s="185"/>
      <c r="P91" s="344">
        <v>3</v>
      </c>
      <c r="Q91" s="345">
        <v>1</v>
      </c>
      <c r="R91" s="346">
        <v>4</v>
      </c>
      <c r="S91" s="347">
        <v>6</v>
      </c>
      <c r="T91" s="344">
        <v>6</v>
      </c>
      <c r="U91" s="345">
        <v>3</v>
      </c>
      <c r="V91" s="346">
        <v>4</v>
      </c>
      <c r="W91" s="348"/>
      <c r="X91" s="348"/>
      <c r="Y91" s="348"/>
      <c r="Z91" s="348"/>
      <c r="AA91" s="88"/>
      <c r="AB91" s="88"/>
      <c r="AC91" s="88"/>
      <c r="AD91" s="88"/>
      <c r="AE91" s="88"/>
      <c r="AF91" s="88"/>
      <c r="AG91" s="88"/>
      <c r="AH91" s="88"/>
      <c r="AI91" s="88"/>
      <c r="AJ91" s="348"/>
      <c r="AK91" s="88"/>
      <c r="AL91" s="88"/>
      <c r="AM91" s="88"/>
      <c r="AN91" s="88"/>
      <c r="AO91" s="88"/>
      <c r="AP91" s="88"/>
      <c r="AQ91" s="88"/>
      <c r="AR91" s="88"/>
      <c r="AS91" s="88"/>
      <c r="AT91" s="348"/>
      <c r="AU91" s="88"/>
      <c r="AV91" s="88"/>
      <c r="AW91" s="88"/>
      <c r="AX91" s="88"/>
      <c r="AY91" s="88"/>
      <c r="AZ91" s="88"/>
      <c r="BA91" s="88"/>
      <c r="BB91" s="88"/>
      <c r="BC91" s="88"/>
      <c r="BD91" s="348"/>
      <c r="BE91" s="88"/>
      <c r="BF91" s="88"/>
      <c r="BG91" s="88"/>
      <c r="BH91" s="88"/>
      <c r="BI91" s="88"/>
      <c r="BJ91" s="88"/>
      <c r="BK91" s="88"/>
      <c r="BL91" s="88"/>
      <c r="BM91" s="88"/>
      <c r="BN91" s="348"/>
      <c r="BO91" s="88"/>
      <c r="BP91" s="88"/>
      <c r="BQ91" s="88"/>
      <c r="BR91" s="88"/>
      <c r="BS91" s="88"/>
      <c r="BT91" s="88"/>
      <c r="BU91" s="88"/>
      <c r="BV91" s="312">
        <v>6</v>
      </c>
      <c r="BW91" s="344">
        <v>3</v>
      </c>
      <c r="BX91" s="348"/>
      <c r="BY91" s="348"/>
      <c r="BZ91" s="348"/>
      <c r="CA91" s="348"/>
      <c r="CB91" s="88"/>
      <c r="CC91" s="88"/>
      <c r="CD91" s="88"/>
      <c r="CE91" s="88"/>
      <c r="CF91" s="88"/>
      <c r="CG91" s="88"/>
      <c r="CH91" s="88"/>
      <c r="CI91" s="88"/>
      <c r="CJ91" s="88"/>
      <c r="CK91" s="348"/>
      <c r="CL91" s="88"/>
      <c r="CM91" s="88"/>
      <c r="CN91" s="88"/>
      <c r="CO91" s="88"/>
      <c r="CP91" s="88"/>
      <c r="CQ91" s="88"/>
      <c r="CR91" s="88"/>
      <c r="CS91" s="88"/>
      <c r="CT91" s="88"/>
      <c r="CU91" s="348"/>
      <c r="CV91" s="88"/>
      <c r="CW91" s="88"/>
      <c r="CX91" s="88"/>
      <c r="CY91" s="88"/>
      <c r="CZ91" s="88"/>
      <c r="DA91" s="88"/>
      <c r="DB91" s="88"/>
      <c r="DC91" s="88"/>
      <c r="DD91" s="88"/>
      <c r="DE91" s="348"/>
      <c r="DF91" s="88"/>
      <c r="DG91" s="88"/>
      <c r="DH91" s="88"/>
      <c r="DI91" s="88"/>
      <c r="DJ91" s="88"/>
      <c r="DK91" s="88"/>
      <c r="DL91" s="88"/>
      <c r="DM91" s="88"/>
      <c r="DN91" s="88"/>
      <c r="DO91" s="348"/>
      <c r="DP91" s="88"/>
      <c r="DQ91" s="88"/>
      <c r="DR91" s="88"/>
      <c r="DS91" s="88"/>
      <c r="DT91" s="88"/>
      <c r="DU91" s="88"/>
      <c r="DV91" s="88"/>
      <c r="DW91" s="315">
        <v>5</v>
      </c>
    </row>
    <row r="92" spans="1:128">
      <c r="A92" s="637"/>
      <c r="B92" s="202" t="s">
        <v>170</v>
      </c>
      <c r="C92" s="182"/>
      <c r="D92" s="182"/>
      <c r="E92" s="182"/>
      <c r="F92" s="182"/>
      <c r="G92" s="182"/>
      <c r="H92" s="182"/>
      <c r="I92" s="183"/>
      <c r="J92" s="183"/>
      <c r="K92" s="183"/>
      <c r="L92" s="185"/>
      <c r="M92" s="185"/>
      <c r="N92" s="185"/>
      <c r="O92" s="185"/>
      <c r="P92" s="344"/>
      <c r="Q92" s="345"/>
      <c r="R92" s="346"/>
      <c r="S92" s="347"/>
      <c r="T92" s="344"/>
      <c r="U92" s="345"/>
      <c r="V92" s="346"/>
      <c r="W92" s="348"/>
      <c r="X92" s="348"/>
      <c r="Y92" s="348"/>
      <c r="Z92" s="348"/>
      <c r="AA92" s="88"/>
      <c r="AB92" s="88"/>
      <c r="AC92" s="88"/>
      <c r="AD92" s="88"/>
      <c r="AE92" s="88"/>
      <c r="AF92" s="88"/>
      <c r="AG92" s="88"/>
      <c r="AH92" s="88"/>
      <c r="AI92" s="88"/>
      <c r="AJ92" s="348"/>
      <c r="AK92" s="88"/>
      <c r="AL92" s="88"/>
      <c r="AM92" s="88"/>
      <c r="AN92" s="88"/>
      <c r="AO92" s="88"/>
      <c r="AP92" s="88"/>
      <c r="AQ92" s="88"/>
      <c r="AR92" s="88"/>
      <c r="AS92" s="88"/>
      <c r="AT92" s="348"/>
      <c r="AU92" s="88"/>
      <c r="AV92" s="88"/>
      <c r="AW92" s="88"/>
      <c r="AX92" s="88"/>
      <c r="AY92" s="88"/>
      <c r="AZ92" s="88"/>
      <c r="BA92" s="88"/>
      <c r="BB92" s="88"/>
      <c r="BC92" s="88"/>
      <c r="BD92" s="348"/>
      <c r="BE92" s="88"/>
      <c r="BF92" s="88"/>
      <c r="BG92" s="88"/>
      <c r="BH92" s="88"/>
      <c r="BI92" s="88"/>
      <c r="BJ92" s="88"/>
      <c r="BK92" s="88"/>
      <c r="BL92" s="88"/>
      <c r="BM92" s="88"/>
      <c r="BN92" s="348"/>
      <c r="BO92" s="88"/>
      <c r="BP92" s="88"/>
      <c r="BQ92" s="88"/>
      <c r="BR92" s="88"/>
      <c r="BS92" s="88"/>
      <c r="BT92" s="88"/>
      <c r="BU92" s="88"/>
      <c r="BV92" s="312"/>
      <c r="BW92" s="344"/>
      <c r="BX92" s="348"/>
      <c r="BY92" s="348"/>
      <c r="BZ92" s="348"/>
      <c r="CA92" s="348"/>
      <c r="CB92" s="88"/>
      <c r="CC92" s="88"/>
      <c r="CD92" s="88"/>
      <c r="CE92" s="88"/>
      <c r="CF92" s="88"/>
      <c r="CG92" s="88"/>
      <c r="CH92" s="88"/>
      <c r="CI92" s="88"/>
      <c r="CJ92" s="88"/>
      <c r="CK92" s="348"/>
      <c r="CL92" s="88"/>
      <c r="CM92" s="88"/>
      <c r="CN92" s="88"/>
      <c r="CO92" s="88"/>
      <c r="CP92" s="88"/>
      <c r="CQ92" s="88"/>
      <c r="CR92" s="88"/>
      <c r="CS92" s="88"/>
      <c r="CT92" s="88"/>
      <c r="CU92" s="348"/>
      <c r="CV92" s="88"/>
      <c r="CW92" s="88"/>
      <c r="CX92" s="88"/>
      <c r="CY92" s="88"/>
      <c r="CZ92" s="88"/>
      <c r="DA92" s="88"/>
      <c r="DB92" s="88"/>
      <c r="DC92" s="88"/>
      <c r="DD92" s="88"/>
      <c r="DE92" s="348"/>
      <c r="DF92" s="88"/>
      <c r="DG92" s="88"/>
      <c r="DH92" s="88"/>
      <c r="DI92" s="88"/>
      <c r="DJ92" s="88"/>
      <c r="DK92" s="88"/>
      <c r="DL92" s="88"/>
      <c r="DM92" s="88"/>
      <c r="DN92" s="88"/>
      <c r="DO92" s="348"/>
      <c r="DP92" s="88"/>
      <c r="DQ92" s="88"/>
      <c r="DR92" s="88"/>
      <c r="DS92" s="88"/>
      <c r="DT92" s="88"/>
      <c r="DU92" s="88"/>
      <c r="DV92" s="88"/>
      <c r="DW92" s="315"/>
    </row>
    <row r="93" spans="1:128" ht="13.5" thickBot="1">
      <c r="A93" s="637"/>
      <c r="B93" s="203" t="s">
        <v>171</v>
      </c>
      <c r="C93" s="204"/>
      <c r="D93" s="204"/>
      <c r="E93" s="204"/>
      <c r="F93" s="204"/>
      <c r="G93" s="204"/>
      <c r="H93" s="204"/>
      <c r="I93" s="205"/>
      <c r="J93" s="205"/>
      <c r="K93" s="205"/>
      <c r="L93" s="205"/>
      <c r="M93" s="205"/>
      <c r="N93" s="205"/>
      <c r="O93" s="205"/>
      <c r="P93" s="349"/>
      <c r="Q93" s="350"/>
      <c r="R93" s="351"/>
      <c r="S93" s="352">
        <v>1</v>
      </c>
      <c r="T93" s="349"/>
      <c r="U93" s="350">
        <v>1</v>
      </c>
      <c r="V93" s="351"/>
      <c r="W93" s="353"/>
      <c r="X93" s="353"/>
      <c r="Y93" s="353"/>
      <c r="Z93" s="353"/>
      <c r="AA93" s="266"/>
      <c r="AB93" s="266"/>
      <c r="AC93" s="266"/>
      <c r="AD93" s="266"/>
      <c r="AE93" s="266"/>
      <c r="AF93" s="266"/>
      <c r="AG93" s="266"/>
      <c r="AH93" s="266"/>
      <c r="AI93" s="266"/>
      <c r="AJ93" s="353"/>
      <c r="AK93" s="266"/>
      <c r="AL93" s="266"/>
      <c r="AM93" s="266"/>
      <c r="AN93" s="266"/>
      <c r="AO93" s="266"/>
      <c r="AP93" s="266"/>
      <c r="AQ93" s="266"/>
      <c r="AR93" s="266"/>
      <c r="AS93" s="266"/>
      <c r="AT93" s="353"/>
      <c r="AU93" s="266"/>
      <c r="AV93" s="266"/>
      <c r="AW93" s="266"/>
      <c r="AX93" s="266"/>
      <c r="AY93" s="266"/>
      <c r="AZ93" s="266"/>
      <c r="BA93" s="266"/>
      <c r="BB93" s="266"/>
      <c r="BC93" s="266"/>
      <c r="BD93" s="353"/>
      <c r="BE93" s="266"/>
      <c r="BF93" s="266"/>
      <c r="BG93" s="266"/>
      <c r="BH93" s="266"/>
      <c r="BI93" s="266"/>
      <c r="BJ93" s="266"/>
      <c r="BK93" s="266"/>
      <c r="BL93" s="266"/>
      <c r="BM93" s="266"/>
      <c r="BN93" s="353"/>
      <c r="BO93" s="266"/>
      <c r="BP93" s="266"/>
      <c r="BQ93" s="266"/>
      <c r="BR93" s="266"/>
      <c r="BS93" s="266"/>
      <c r="BT93" s="266"/>
      <c r="BU93" s="266"/>
      <c r="BV93" s="313"/>
      <c r="BW93" s="349"/>
      <c r="BX93" s="354"/>
      <c r="BY93" s="354"/>
      <c r="BZ93" s="354"/>
      <c r="CA93" s="354"/>
      <c r="CB93" s="316"/>
      <c r="CC93" s="316"/>
      <c r="CD93" s="316"/>
      <c r="CE93" s="316"/>
      <c r="CF93" s="316"/>
      <c r="CG93" s="316"/>
      <c r="CH93" s="316"/>
      <c r="CI93" s="316"/>
      <c r="CJ93" s="316"/>
      <c r="CK93" s="354"/>
      <c r="CL93" s="316"/>
      <c r="CM93" s="316"/>
      <c r="CN93" s="316"/>
      <c r="CO93" s="316"/>
      <c r="CP93" s="316"/>
      <c r="CQ93" s="316"/>
      <c r="CR93" s="316"/>
      <c r="CS93" s="316"/>
      <c r="CT93" s="316"/>
      <c r="CU93" s="354"/>
      <c r="CV93" s="316"/>
      <c r="CW93" s="316"/>
      <c r="CX93" s="316"/>
      <c r="CY93" s="316"/>
      <c r="CZ93" s="316"/>
      <c r="DA93" s="316"/>
      <c r="DB93" s="316"/>
      <c r="DC93" s="316"/>
      <c r="DD93" s="316"/>
      <c r="DE93" s="354"/>
      <c r="DF93" s="316"/>
      <c r="DG93" s="316"/>
      <c r="DH93" s="316"/>
      <c r="DI93" s="316"/>
      <c r="DJ93" s="316"/>
      <c r="DK93" s="316"/>
      <c r="DL93" s="316"/>
      <c r="DM93" s="316"/>
      <c r="DN93" s="316"/>
      <c r="DO93" s="354"/>
      <c r="DP93" s="316"/>
      <c r="DQ93" s="316"/>
      <c r="DR93" s="316"/>
      <c r="DS93" s="316"/>
      <c r="DT93" s="316"/>
      <c r="DU93" s="316"/>
      <c r="DV93" s="316"/>
      <c r="DW93" s="317"/>
    </row>
    <row r="94" spans="1:128" s="449" customFormat="1" ht="15">
      <c r="A94" s="492"/>
      <c r="B94" s="502"/>
      <c r="C94" s="500"/>
      <c r="D94" s="500"/>
      <c r="E94" s="500"/>
      <c r="F94" s="500"/>
      <c r="G94" s="500"/>
      <c r="H94" s="500"/>
      <c r="I94" s="500"/>
      <c r="J94" s="500"/>
      <c r="K94" s="500"/>
      <c r="L94" s="500"/>
      <c r="M94" s="500"/>
      <c r="N94" s="500"/>
      <c r="O94" s="503"/>
      <c r="P94" s="503"/>
      <c r="Q94" s="503"/>
      <c r="R94" s="503"/>
      <c r="S94" s="503"/>
      <c r="T94" s="504"/>
      <c r="U94" s="504"/>
      <c r="V94" s="504"/>
      <c r="W94" s="504"/>
      <c r="X94" s="504"/>
      <c r="Y94" s="504"/>
      <c r="Z94" s="504"/>
      <c r="AA94" s="504"/>
      <c r="AB94" s="504"/>
      <c r="AC94" s="504"/>
      <c r="AD94" s="504"/>
      <c r="AE94" s="504"/>
      <c r="AF94" s="504"/>
      <c r="AG94" s="504"/>
      <c r="AH94" s="504"/>
      <c r="AI94" s="504"/>
      <c r="AJ94" s="504"/>
      <c r="AK94" s="504"/>
      <c r="AL94" s="504"/>
      <c r="AM94" s="504"/>
      <c r="AN94" s="504"/>
      <c r="AO94" s="504"/>
      <c r="AP94" s="504"/>
      <c r="AQ94" s="504"/>
      <c r="AR94" s="504"/>
      <c r="AS94" s="504"/>
      <c r="AT94" s="504"/>
      <c r="AU94" s="504"/>
      <c r="AV94" s="504"/>
      <c r="AW94" s="504"/>
      <c r="AX94" s="504"/>
      <c r="AY94" s="504"/>
      <c r="AZ94" s="504"/>
      <c r="BA94" s="504"/>
      <c r="BB94" s="504"/>
      <c r="BC94" s="504"/>
      <c r="BD94" s="504"/>
      <c r="BE94" s="504"/>
      <c r="BF94" s="504"/>
      <c r="BG94" s="504"/>
      <c r="BH94" s="504"/>
      <c r="BI94" s="504"/>
      <c r="BJ94" s="504"/>
      <c r="BK94" s="504"/>
      <c r="BL94" s="504"/>
      <c r="BM94" s="504"/>
      <c r="BN94" s="504"/>
      <c r="BO94" s="504"/>
      <c r="BP94" s="504"/>
      <c r="BQ94" s="504"/>
      <c r="BR94" s="504"/>
      <c r="BS94" s="504"/>
      <c r="BT94" s="504"/>
      <c r="BU94" s="504"/>
      <c r="BV94" s="504"/>
      <c r="BW94" s="505"/>
      <c r="BX94" s="505"/>
      <c r="BY94" s="505"/>
      <c r="BZ94" s="505"/>
      <c r="CA94" s="505"/>
      <c r="CB94" s="505"/>
      <c r="CC94" s="505"/>
      <c r="CD94" s="505"/>
      <c r="CE94" s="505"/>
      <c r="CF94" s="505"/>
      <c r="CG94" s="505"/>
      <c r="CH94" s="505"/>
      <c r="CI94" s="505"/>
      <c r="CJ94" s="505"/>
      <c r="CK94" s="505"/>
      <c r="CL94" s="505"/>
      <c r="CM94" s="505"/>
      <c r="CN94" s="505"/>
      <c r="CO94" s="505"/>
      <c r="CP94" s="505"/>
      <c r="CQ94" s="505"/>
      <c r="CR94" s="505"/>
      <c r="CS94" s="505"/>
      <c r="CT94" s="505"/>
      <c r="CU94" s="505"/>
      <c r="CV94" s="505"/>
      <c r="CW94" s="505"/>
      <c r="CX94" s="505"/>
      <c r="CY94" s="505"/>
      <c r="CZ94" s="505"/>
      <c r="DA94" s="505"/>
      <c r="DB94" s="505"/>
      <c r="DC94" s="505"/>
      <c r="DD94" s="505"/>
      <c r="DE94" s="505"/>
      <c r="DF94" s="505"/>
      <c r="DG94" s="505"/>
      <c r="DH94" s="505"/>
      <c r="DI94" s="505"/>
      <c r="DJ94" s="505"/>
      <c r="DK94" s="505"/>
      <c r="DL94" s="505"/>
      <c r="DM94" s="505"/>
      <c r="DN94" s="505"/>
      <c r="DO94" s="505"/>
      <c r="DP94" s="505"/>
      <c r="DQ94" s="505"/>
      <c r="DR94" s="505"/>
      <c r="DS94" s="505"/>
      <c r="DT94" s="505"/>
      <c r="DU94" s="505"/>
      <c r="DV94" s="505"/>
      <c r="DW94" s="505"/>
    </row>
    <row r="95" spans="1:128" s="449" customFormat="1" ht="28.5" customHeight="1">
      <c r="A95" s="492"/>
      <c r="B95" s="674" t="s">
        <v>454</v>
      </c>
      <c r="C95" s="674"/>
      <c r="D95" s="674"/>
      <c r="E95" s="674"/>
      <c r="F95" s="674"/>
      <c r="G95" s="674"/>
      <c r="H95" s="674"/>
      <c r="I95" s="674"/>
      <c r="J95" s="674"/>
      <c r="K95" s="674"/>
      <c r="L95" s="674"/>
      <c r="M95" s="674"/>
      <c r="N95" s="674"/>
      <c r="O95" s="674"/>
      <c r="P95" s="674"/>
      <c r="Q95" s="674"/>
      <c r="R95" s="674"/>
      <c r="S95" s="674"/>
      <c r="T95" s="674"/>
      <c r="U95" s="674"/>
      <c r="V95" s="674"/>
      <c r="W95" s="674"/>
      <c r="X95" s="674"/>
      <c r="Y95" s="674"/>
      <c r="Z95" s="674"/>
      <c r="AA95" s="674"/>
      <c r="AB95" s="674"/>
      <c r="AC95" s="674"/>
      <c r="AD95" s="674"/>
      <c r="AE95" s="674"/>
      <c r="AF95" s="674"/>
      <c r="AG95" s="674"/>
      <c r="AH95" s="674"/>
      <c r="AI95" s="674"/>
      <c r="AJ95" s="674"/>
      <c r="AK95" s="674"/>
      <c r="AL95" s="674"/>
      <c r="AM95" s="674"/>
      <c r="AN95" s="674"/>
      <c r="AO95" s="674"/>
      <c r="AP95" s="674"/>
      <c r="AQ95" s="674"/>
      <c r="AR95" s="674"/>
      <c r="AS95" s="674"/>
      <c r="AT95" s="674"/>
      <c r="AU95" s="674"/>
      <c r="AV95" s="674"/>
      <c r="AW95" s="674"/>
      <c r="AX95" s="674"/>
      <c r="AY95" s="674"/>
      <c r="AZ95" s="674"/>
      <c r="BA95" s="674"/>
      <c r="BB95" s="674"/>
      <c r="BC95" s="674"/>
      <c r="BD95" s="674"/>
      <c r="BE95" s="674"/>
      <c r="BF95" s="674"/>
      <c r="BG95" s="674"/>
      <c r="BH95" s="674"/>
      <c r="BI95" s="674"/>
      <c r="BJ95" s="674"/>
      <c r="BK95" s="674"/>
      <c r="BL95" s="674"/>
      <c r="BM95" s="674"/>
      <c r="BN95" s="674"/>
      <c r="BO95" s="674"/>
      <c r="BP95" s="674"/>
      <c r="BQ95" s="674"/>
      <c r="BR95" s="674"/>
      <c r="BS95" s="674"/>
      <c r="BT95" s="674"/>
      <c r="BU95" s="674"/>
      <c r="BV95" s="674"/>
    </row>
    <row r="96" spans="1:128" s="449" customFormat="1" ht="15">
      <c r="A96" s="492"/>
      <c r="B96" s="493"/>
      <c r="C96" s="494"/>
      <c r="D96" s="494"/>
      <c r="E96" s="494"/>
      <c r="F96" s="494"/>
      <c r="G96" s="494"/>
      <c r="H96" s="494"/>
      <c r="I96" s="494"/>
      <c r="J96" s="494"/>
      <c r="K96" s="494"/>
      <c r="L96" s="494"/>
      <c r="M96" s="494"/>
      <c r="N96" s="494"/>
      <c r="O96" s="448"/>
      <c r="P96" s="448"/>
      <c r="Q96" s="448"/>
      <c r="R96" s="448"/>
      <c r="S96" s="448"/>
      <c r="T96" s="495"/>
      <c r="U96" s="495"/>
      <c r="V96" s="495"/>
      <c r="W96" s="495"/>
      <c r="X96" s="495"/>
      <c r="Y96" s="495"/>
      <c r="Z96" s="495"/>
      <c r="AA96" s="495"/>
      <c r="AB96" s="495"/>
      <c r="AC96" s="495"/>
      <c r="AD96" s="495"/>
      <c r="AE96" s="495"/>
      <c r="AF96" s="495"/>
      <c r="AG96" s="495"/>
      <c r="AH96" s="495"/>
      <c r="AI96" s="495"/>
      <c r="AJ96" s="495"/>
      <c r="AK96" s="495"/>
      <c r="AL96" s="495"/>
      <c r="AM96" s="495"/>
      <c r="AN96" s="495"/>
      <c r="AO96" s="495"/>
      <c r="AP96" s="495"/>
      <c r="AQ96" s="495"/>
      <c r="AR96" s="495"/>
      <c r="AS96" s="495"/>
      <c r="AT96" s="495"/>
      <c r="AU96" s="495"/>
      <c r="AV96" s="495"/>
      <c r="AW96" s="495"/>
      <c r="AX96" s="495"/>
      <c r="AY96" s="495"/>
      <c r="AZ96" s="495"/>
      <c r="BA96" s="495"/>
      <c r="BB96" s="495"/>
      <c r="BC96" s="495"/>
      <c r="BD96" s="495"/>
      <c r="BE96" s="495"/>
      <c r="BF96" s="495"/>
      <c r="BG96" s="495"/>
      <c r="BH96" s="495"/>
      <c r="BI96" s="495"/>
      <c r="BJ96" s="495"/>
      <c r="BK96" s="495"/>
      <c r="BL96" s="495"/>
      <c r="BM96" s="495"/>
      <c r="BN96" s="495"/>
      <c r="BO96" s="495"/>
      <c r="BP96" s="495"/>
      <c r="BQ96" s="495"/>
      <c r="BR96" s="495"/>
      <c r="BS96" s="495"/>
      <c r="BT96" s="495"/>
      <c r="BU96" s="495"/>
      <c r="BV96" s="495"/>
    </row>
    <row r="97" spans="1:74" s="449" customFormat="1" ht="17.25" customHeight="1">
      <c r="A97" s="496"/>
      <c r="B97" s="675" t="s">
        <v>455</v>
      </c>
      <c r="C97" s="675"/>
      <c r="D97" s="675"/>
      <c r="E97" s="675"/>
      <c r="F97" s="675"/>
      <c r="G97" s="675"/>
      <c r="H97" s="675"/>
      <c r="I97" s="675"/>
      <c r="J97" s="675"/>
      <c r="K97" s="675"/>
      <c r="L97" s="675"/>
      <c r="M97" s="675"/>
      <c r="N97" s="675"/>
      <c r="O97" s="675"/>
      <c r="P97" s="675"/>
      <c r="Q97" s="675"/>
      <c r="R97" s="675"/>
      <c r="S97" s="675"/>
      <c r="T97" s="675"/>
      <c r="U97" s="675"/>
      <c r="V97" s="675"/>
      <c r="W97" s="675"/>
      <c r="X97" s="675"/>
      <c r="Y97" s="675"/>
      <c r="Z97" s="675"/>
      <c r="AA97" s="675"/>
      <c r="AB97" s="675"/>
      <c r="AC97" s="675"/>
      <c r="AD97" s="675"/>
      <c r="AE97" s="675"/>
      <c r="AF97" s="675"/>
      <c r="AG97" s="675"/>
      <c r="AH97" s="675"/>
      <c r="AI97" s="675"/>
      <c r="AJ97" s="675"/>
      <c r="AK97" s="675"/>
      <c r="AL97" s="675"/>
      <c r="AM97" s="675"/>
      <c r="AN97" s="675"/>
      <c r="AO97" s="675"/>
      <c r="AP97" s="675"/>
      <c r="AQ97" s="675"/>
      <c r="AR97" s="675"/>
      <c r="AS97" s="675"/>
      <c r="AT97" s="675"/>
      <c r="AU97" s="675"/>
      <c r="AV97" s="675"/>
      <c r="AW97" s="675"/>
      <c r="AX97" s="675"/>
      <c r="AY97" s="675"/>
      <c r="AZ97" s="675"/>
      <c r="BA97" s="675"/>
      <c r="BB97" s="675"/>
      <c r="BC97" s="675"/>
      <c r="BD97" s="675"/>
      <c r="BE97" s="675"/>
      <c r="BF97" s="675"/>
      <c r="BG97" s="675"/>
      <c r="BH97" s="675"/>
      <c r="BI97" s="675"/>
      <c r="BJ97" s="675"/>
      <c r="BK97" s="675"/>
      <c r="BL97" s="675"/>
      <c r="BM97" s="675"/>
      <c r="BN97" s="675"/>
      <c r="BO97" s="675"/>
      <c r="BP97" s="675"/>
      <c r="BQ97" s="675"/>
      <c r="BR97" s="675"/>
      <c r="BS97" s="675"/>
      <c r="BT97" s="675"/>
      <c r="BU97" s="675"/>
      <c r="BV97" s="675"/>
    </row>
    <row r="98" spans="1:74" s="449" customFormat="1" ht="15">
      <c r="A98" s="496"/>
      <c r="B98" s="493"/>
      <c r="C98" s="494"/>
      <c r="D98" s="494"/>
      <c r="E98" s="494"/>
      <c r="F98" s="494"/>
      <c r="G98" s="494"/>
      <c r="H98" s="494"/>
      <c r="I98" s="494"/>
      <c r="J98" s="494"/>
      <c r="K98" s="494"/>
      <c r="L98" s="494"/>
      <c r="M98" s="494"/>
      <c r="N98" s="494"/>
      <c r="O98" s="448"/>
      <c r="P98" s="448"/>
      <c r="Q98" s="448"/>
      <c r="R98" s="448"/>
      <c r="S98" s="448"/>
      <c r="T98" s="495"/>
      <c r="U98" s="495"/>
      <c r="V98" s="495"/>
      <c r="W98" s="495"/>
      <c r="X98" s="495"/>
      <c r="Y98" s="495"/>
      <c r="Z98" s="495"/>
      <c r="AA98" s="495"/>
      <c r="AB98" s="495"/>
      <c r="AC98" s="495"/>
      <c r="AD98" s="495"/>
      <c r="AE98" s="495"/>
      <c r="AF98" s="495"/>
      <c r="AG98" s="495"/>
      <c r="AH98" s="495"/>
      <c r="AI98" s="495"/>
      <c r="AJ98" s="495"/>
      <c r="AK98" s="495"/>
      <c r="AL98" s="495"/>
      <c r="AM98" s="495"/>
      <c r="AN98" s="495"/>
      <c r="AO98" s="495"/>
      <c r="AP98" s="495"/>
      <c r="AQ98" s="495"/>
      <c r="AR98" s="495"/>
      <c r="AS98" s="495"/>
      <c r="AT98" s="495"/>
      <c r="AU98" s="495"/>
      <c r="AV98" s="495"/>
      <c r="AW98" s="495"/>
      <c r="AX98" s="495"/>
      <c r="AY98" s="495"/>
      <c r="AZ98" s="495"/>
      <c r="BA98" s="495"/>
      <c r="BB98" s="495"/>
      <c r="BC98" s="495"/>
      <c r="BD98" s="495"/>
      <c r="BE98" s="495"/>
      <c r="BF98" s="495"/>
      <c r="BG98" s="495"/>
      <c r="BH98" s="495"/>
      <c r="BI98" s="495"/>
      <c r="BJ98" s="495"/>
      <c r="BK98" s="495"/>
      <c r="BL98" s="495"/>
      <c r="BM98" s="495"/>
      <c r="BN98" s="495"/>
      <c r="BO98" s="495"/>
      <c r="BP98" s="495"/>
      <c r="BQ98" s="495"/>
      <c r="BR98" s="495"/>
      <c r="BS98" s="495"/>
      <c r="BT98" s="495"/>
      <c r="BU98" s="495"/>
      <c r="BV98" s="495"/>
    </row>
    <row r="99" spans="1:74" s="449" customFormat="1" ht="15">
      <c r="A99" s="496"/>
      <c r="B99" s="497" t="s">
        <v>456</v>
      </c>
      <c r="C99" s="498"/>
      <c r="D99" s="498"/>
      <c r="E99" s="498"/>
      <c r="F99" s="498"/>
      <c r="G99" s="498"/>
      <c r="H99" s="498"/>
      <c r="I99" s="498"/>
      <c r="J99" s="498"/>
      <c r="K99" s="498"/>
      <c r="L99" s="498"/>
      <c r="M99" s="498"/>
      <c r="N99" s="498"/>
      <c r="O99" s="448"/>
      <c r="P99" s="448"/>
      <c r="Q99" s="448"/>
      <c r="R99" s="448"/>
      <c r="S99" s="448"/>
      <c r="T99" s="495"/>
      <c r="U99" s="495"/>
      <c r="V99" s="495"/>
      <c r="W99" s="495"/>
      <c r="X99" s="495"/>
      <c r="Y99" s="495"/>
      <c r="Z99" s="495"/>
      <c r="AA99" s="495"/>
      <c r="AB99" s="495"/>
      <c r="AC99" s="495"/>
      <c r="AD99" s="495"/>
      <c r="AE99" s="495"/>
      <c r="AF99" s="495"/>
      <c r="AG99" s="495"/>
      <c r="AH99" s="495"/>
      <c r="AI99" s="495"/>
      <c r="AJ99" s="495"/>
      <c r="AK99" s="495"/>
      <c r="AL99" s="495"/>
      <c r="AM99" s="495"/>
      <c r="AN99" s="495"/>
      <c r="AO99" s="495"/>
      <c r="AP99" s="495"/>
      <c r="AQ99" s="495"/>
      <c r="AR99" s="495"/>
      <c r="AS99" s="495"/>
      <c r="AT99" s="495"/>
      <c r="AU99" s="495"/>
      <c r="AV99" s="495"/>
      <c r="AW99" s="495"/>
      <c r="AX99" s="495"/>
      <c r="AY99" s="495"/>
      <c r="AZ99" s="495"/>
      <c r="BA99" s="495"/>
      <c r="BB99" s="495"/>
      <c r="BC99" s="495"/>
      <c r="BD99" s="495"/>
      <c r="BE99" s="495"/>
      <c r="BF99" s="495"/>
      <c r="BG99" s="495"/>
      <c r="BH99" s="495"/>
      <c r="BI99" s="495"/>
      <c r="BJ99" s="495"/>
      <c r="BK99" s="495"/>
      <c r="BL99" s="495"/>
      <c r="BM99" s="495"/>
      <c r="BN99" s="495"/>
      <c r="BO99" s="495"/>
      <c r="BP99" s="495"/>
      <c r="BQ99" s="495"/>
      <c r="BR99" s="495"/>
      <c r="BS99" s="495"/>
      <c r="BT99" s="495"/>
      <c r="BU99" s="495"/>
      <c r="BV99" s="495"/>
    </row>
    <row r="100" spans="1:74" s="449" customFormat="1" ht="15">
      <c r="A100" s="496"/>
      <c r="B100" s="497"/>
      <c r="C100" s="499"/>
      <c r="D100" s="499"/>
      <c r="E100" s="499"/>
      <c r="F100" s="499"/>
      <c r="G100" s="499"/>
      <c r="H100" s="499"/>
      <c r="I100" s="494"/>
      <c r="J100" s="494"/>
      <c r="K100" s="494"/>
      <c r="L100" s="494"/>
      <c r="M100" s="494"/>
      <c r="N100" s="494"/>
      <c r="O100" s="448"/>
      <c r="P100" s="448"/>
      <c r="Q100" s="448"/>
      <c r="R100" s="448"/>
      <c r="S100" s="448"/>
      <c r="T100" s="495"/>
      <c r="U100" s="495"/>
      <c r="V100" s="495"/>
      <c r="W100" s="495"/>
      <c r="X100" s="495"/>
      <c r="Y100" s="495"/>
      <c r="Z100" s="495"/>
      <c r="AA100" s="495"/>
      <c r="AB100" s="495"/>
      <c r="AC100" s="495"/>
      <c r="AD100" s="495"/>
      <c r="AE100" s="495"/>
      <c r="AF100" s="495"/>
      <c r="AG100" s="495"/>
      <c r="AH100" s="495"/>
      <c r="AI100" s="495"/>
      <c r="AJ100" s="495"/>
      <c r="AK100" s="495"/>
      <c r="AL100" s="495"/>
      <c r="AM100" s="495"/>
      <c r="AN100" s="495"/>
      <c r="AO100" s="495"/>
      <c r="AP100" s="495"/>
      <c r="AQ100" s="495"/>
      <c r="AR100" s="495"/>
      <c r="AS100" s="495"/>
      <c r="AT100" s="495"/>
      <c r="AU100" s="495"/>
      <c r="AV100" s="495"/>
      <c r="AW100" s="495"/>
      <c r="AX100" s="495"/>
      <c r="AY100" s="495"/>
      <c r="AZ100" s="495"/>
      <c r="BA100" s="495"/>
      <c r="BB100" s="495"/>
      <c r="BC100" s="495"/>
      <c r="BD100" s="495"/>
      <c r="BE100" s="495"/>
      <c r="BF100" s="495"/>
      <c r="BG100" s="495"/>
      <c r="BH100" s="495"/>
      <c r="BI100" s="495"/>
      <c r="BJ100" s="495"/>
      <c r="BK100" s="495"/>
      <c r="BL100" s="495"/>
      <c r="BM100" s="495"/>
      <c r="BN100" s="495"/>
      <c r="BO100" s="495"/>
      <c r="BP100" s="495"/>
      <c r="BQ100" s="495"/>
      <c r="BR100" s="495"/>
      <c r="BS100" s="495"/>
      <c r="BT100" s="495"/>
      <c r="BU100" s="495"/>
      <c r="BV100" s="495"/>
    </row>
    <row r="101" spans="1:74" s="449" customFormat="1" ht="15">
      <c r="A101" s="496"/>
      <c r="B101" s="497" t="s">
        <v>410</v>
      </c>
      <c r="C101" s="499"/>
      <c r="D101" s="499"/>
      <c r="E101" s="499"/>
      <c r="F101" s="499"/>
      <c r="G101" s="499"/>
      <c r="H101" s="499"/>
      <c r="I101" s="494"/>
      <c r="J101" s="494"/>
      <c r="K101" s="494"/>
      <c r="L101" s="494"/>
      <c r="M101" s="494"/>
      <c r="N101" s="494"/>
      <c r="O101" s="448"/>
      <c r="P101" s="448"/>
      <c r="Q101" s="448"/>
      <c r="R101" s="448"/>
      <c r="S101" s="448"/>
      <c r="T101" s="495"/>
      <c r="U101" s="495"/>
      <c r="V101" s="495"/>
      <c r="W101" s="495"/>
      <c r="X101" s="495"/>
      <c r="Y101" s="495"/>
      <c r="Z101" s="495"/>
      <c r="AA101" s="495"/>
      <c r="AB101" s="495"/>
      <c r="AC101" s="495"/>
      <c r="AD101" s="495"/>
      <c r="AE101" s="495"/>
      <c r="AF101" s="495"/>
      <c r="AG101" s="495"/>
      <c r="AH101" s="495"/>
      <c r="AI101" s="495"/>
      <c r="AJ101" s="495"/>
      <c r="AK101" s="495"/>
      <c r="AL101" s="495"/>
      <c r="AM101" s="495"/>
      <c r="AN101" s="495"/>
      <c r="AO101" s="495"/>
      <c r="AP101" s="495"/>
      <c r="AQ101" s="495"/>
      <c r="AR101" s="495"/>
      <c r="AS101" s="495"/>
      <c r="AT101" s="495"/>
      <c r="AU101" s="495"/>
      <c r="AV101" s="495"/>
      <c r="AW101" s="495"/>
      <c r="AX101" s="495"/>
      <c r="AY101" s="495"/>
      <c r="AZ101" s="495"/>
      <c r="BA101" s="495"/>
      <c r="BB101" s="495"/>
      <c r="BC101" s="495"/>
      <c r="BD101" s="495"/>
      <c r="BE101" s="495"/>
      <c r="BF101" s="495"/>
      <c r="BG101" s="495"/>
      <c r="BH101" s="495"/>
      <c r="BI101" s="495"/>
      <c r="BJ101" s="495"/>
      <c r="BK101" s="495"/>
      <c r="BL101" s="495"/>
      <c r="BM101" s="495"/>
      <c r="BN101" s="495"/>
      <c r="BO101" s="495"/>
      <c r="BP101" s="495"/>
      <c r="BQ101" s="495"/>
      <c r="BR101" s="495"/>
      <c r="BS101" s="495"/>
      <c r="BT101" s="495"/>
      <c r="BU101" s="495"/>
      <c r="BV101" s="495"/>
    </row>
    <row r="102" spans="1:74" s="449" customFormat="1" ht="15">
      <c r="A102" s="496"/>
      <c r="B102" s="497"/>
      <c r="C102" s="499"/>
      <c r="D102" s="499"/>
      <c r="E102" s="499"/>
      <c r="F102" s="499"/>
      <c r="G102" s="499"/>
      <c r="H102" s="499"/>
      <c r="I102" s="494"/>
      <c r="J102" s="494"/>
      <c r="K102" s="494"/>
      <c r="L102" s="494"/>
      <c r="M102" s="494"/>
      <c r="N102" s="494"/>
      <c r="O102" s="448"/>
      <c r="P102" s="448"/>
      <c r="Q102" s="448"/>
      <c r="R102" s="448"/>
      <c r="S102" s="448"/>
      <c r="T102" s="495"/>
      <c r="U102" s="495"/>
      <c r="V102" s="495"/>
      <c r="W102" s="495"/>
      <c r="X102" s="495"/>
      <c r="Y102" s="495"/>
      <c r="Z102" s="495"/>
      <c r="AA102" s="495"/>
      <c r="AB102" s="495"/>
      <c r="AC102" s="495"/>
      <c r="AD102" s="495"/>
      <c r="AE102" s="495"/>
      <c r="AF102" s="495"/>
      <c r="AG102" s="495"/>
      <c r="AH102" s="495"/>
      <c r="AI102" s="495"/>
      <c r="AJ102" s="495"/>
      <c r="AK102" s="495"/>
      <c r="AL102" s="495"/>
      <c r="AM102" s="495"/>
      <c r="AN102" s="495"/>
      <c r="AO102" s="495"/>
      <c r="AP102" s="495"/>
      <c r="AQ102" s="495"/>
      <c r="AR102" s="495"/>
      <c r="AS102" s="495"/>
      <c r="AT102" s="495"/>
      <c r="AU102" s="495"/>
      <c r="AV102" s="495"/>
      <c r="AW102" s="495"/>
      <c r="AX102" s="495"/>
      <c r="AY102" s="495"/>
      <c r="AZ102" s="495"/>
      <c r="BA102" s="495"/>
      <c r="BB102" s="495"/>
      <c r="BC102" s="495"/>
      <c r="BD102" s="495"/>
      <c r="BE102" s="495"/>
      <c r="BF102" s="495"/>
      <c r="BG102" s="495"/>
      <c r="BH102" s="495"/>
      <c r="BI102" s="495"/>
      <c r="BJ102" s="495"/>
      <c r="BK102" s="495"/>
      <c r="BL102" s="495"/>
      <c r="BM102" s="495"/>
      <c r="BN102" s="495"/>
      <c r="BO102" s="495"/>
      <c r="BP102" s="495"/>
      <c r="BQ102" s="495"/>
      <c r="BR102" s="495"/>
      <c r="BS102" s="495"/>
      <c r="BT102" s="495"/>
      <c r="BU102" s="495"/>
      <c r="BV102" s="495"/>
    </row>
    <row r="103" spans="1:74" s="449" customFormat="1" ht="15">
      <c r="A103" s="496"/>
      <c r="B103" s="497" t="s">
        <v>444</v>
      </c>
      <c r="C103" s="498"/>
      <c r="D103" s="498"/>
      <c r="E103" s="498"/>
      <c r="F103" s="498"/>
      <c r="G103" s="498" t="s">
        <v>445</v>
      </c>
      <c r="H103" s="498"/>
      <c r="I103" s="498"/>
      <c r="J103" s="498"/>
      <c r="K103" s="498"/>
      <c r="L103" s="498"/>
      <c r="M103" s="494"/>
      <c r="N103" s="494"/>
      <c r="O103" s="448"/>
      <c r="P103" s="448"/>
      <c r="Q103" s="448"/>
      <c r="R103" s="448"/>
      <c r="S103" s="448"/>
      <c r="T103" s="495"/>
      <c r="U103" s="495"/>
      <c r="V103" s="495"/>
      <c r="W103" s="495"/>
      <c r="X103" s="495"/>
      <c r="Y103" s="495"/>
      <c r="Z103" s="495"/>
      <c r="AA103" s="495"/>
      <c r="AB103" s="495"/>
      <c r="AC103" s="495"/>
      <c r="AD103" s="495"/>
      <c r="AE103" s="495"/>
      <c r="AF103" s="495"/>
      <c r="AG103" s="495"/>
      <c r="AH103" s="495"/>
      <c r="AI103" s="495"/>
      <c r="AJ103" s="495"/>
      <c r="AK103" s="495"/>
      <c r="AL103" s="495"/>
      <c r="AM103" s="495"/>
      <c r="AN103" s="495"/>
      <c r="AO103" s="495"/>
      <c r="AP103" s="495"/>
      <c r="AQ103" s="495"/>
      <c r="AR103" s="495"/>
      <c r="AS103" s="495"/>
      <c r="AT103" s="495"/>
      <c r="AU103" s="495"/>
      <c r="AV103" s="495"/>
      <c r="AW103" s="495"/>
      <c r="AX103" s="495"/>
      <c r="AY103" s="495"/>
      <c r="AZ103" s="495"/>
      <c r="BA103" s="495"/>
      <c r="BB103" s="495"/>
      <c r="BC103" s="495"/>
      <c r="BD103" s="495"/>
      <c r="BE103" s="495"/>
      <c r="BF103" s="495"/>
      <c r="BG103" s="495"/>
      <c r="BH103" s="495"/>
      <c r="BI103" s="495"/>
      <c r="BJ103" s="495"/>
      <c r="BK103" s="495"/>
      <c r="BL103" s="495"/>
      <c r="BM103" s="495"/>
      <c r="BN103" s="495"/>
      <c r="BO103" s="495"/>
      <c r="BP103" s="495"/>
      <c r="BQ103" s="495"/>
      <c r="BR103" s="495"/>
      <c r="BS103" s="495"/>
      <c r="BT103" s="495"/>
      <c r="BU103" s="495"/>
      <c r="BV103" s="495"/>
    </row>
    <row r="104" spans="1:74" s="449" customFormat="1" ht="15">
      <c r="A104" s="496"/>
      <c r="B104" s="676"/>
      <c r="C104" s="676"/>
      <c r="D104" s="676"/>
      <c r="E104" s="676"/>
      <c r="F104" s="676"/>
      <c r="G104" s="676"/>
      <c r="H104" s="676"/>
      <c r="I104" s="676"/>
      <c r="J104" s="676"/>
      <c r="K104" s="676"/>
      <c r="L104" s="676"/>
      <c r="M104" s="676"/>
      <c r="N104" s="676"/>
      <c r="O104" s="501"/>
      <c r="P104" s="501"/>
      <c r="Q104" s="501"/>
      <c r="R104" s="501"/>
      <c r="S104" s="495"/>
      <c r="T104" s="495"/>
      <c r="U104" s="495"/>
      <c r="V104" s="495"/>
      <c r="W104" s="495"/>
      <c r="X104" s="495"/>
      <c r="Y104" s="495"/>
      <c r="Z104" s="495"/>
      <c r="AA104" s="495"/>
      <c r="AB104" s="495"/>
      <c r="AC104" s="495"/>
      <c r="AD104" s="495"/>
      <c r="AE104" s="495"/>
      <c r="AF104" s="495"/>
      <c r="AG104" s="495"/>
      <c r="AH104" s="495"/>
      <c r="AI104" s="495"/>
      <c r="AJ104" s="495"/>
      <c r="AK104" s="495"/>
      <c r="AL104" s="495"/>
      <c r="AM104" s="495"/>
      <c r="AN104" s="495"/>
      <c r="AO104" s="495"/>
      <c r="AP104" s="495"/>
      <c r="AQ104" s="495"/>
      <c r="AR104" s="495"/>
      <c r="AS104" s="495"/>
      <c r="AT104" s="495"/>
      <c r="AU104" s="495"/>
      <c r="AV104" s="495"/>
      <c r="AW104" s="495"/>
      <c r="AX104" s="495"/>
      <c r="AY104" s="495"/>
      <c r="AZ104" s="495"/>
      <c r="BA104" s="495"/>
      <c r="BB104" s="495"/>
      <c r="BC104" s="495"/>
      <c r="BD104" s="495"/>
      <c r="BE104" s="495"/>
      <c r="BF104" s="495"/>
      <c r="BG104" s="495"/>
      <c r="BH104" s="495"/>
      <c r="BI104" s="495"/>
      <c r="BJ104" s="495"/>
      <c r="BK104" s="495"/>
      <c r="BL104" s="495"/>
      <c r="BM104" s="495"/>
      <c r="BN104" s="495"/>
      <c r="BO104" s="495"/>
      <c r="BP104" s="495"/>
      <c r="BQ104" s="495"/>
      <c r="BR104" s="495"/>
      <c r="BS104" s="495"/>
      <c r="BT104" s="495"/>
      <c r="BU104" s="495"/>
      <c r="BV104" s="495"/>
    </row>
    <row r="105" spans="1:74" s="449" customFormat="1" ht="15">
      <c r="A105" s="496"/>
      <c r="B105" s="497" t="s">
        <v>446</v>
      </c>
      <c r="C105" s="498"/>
      <c r="D105" s="498"/>
      <c r="E105" s="498"/>
      <c r="F105" s="498"/>
      <c r="G105" s="498" t="s">
        <v>447</v>
      </c>
      <c r="H105" s="498"/>
      <c r="I105" s="498"/>
      <c r="J105" s="498"/>
      <c r="K105" s="498"/>
      <c r="L105" s="498"/>
      <c r="M105" s="498"/>
      <c r="N105" s="498"/>
      <c r="O105" s="501"/>
      <c r="P105" s="501"/>
      <c r="Q105" s="501"/>
      <c r="R105" s="501"/>
      <c r="S105" s="495"/>
      <c r="T105" s="495"/>
      <c r="U105" s="495"/>
      <c r="V105" s="495"/>
      <c r="W105" s="495"/>
      <c r="X105" s="495"/>
      <c r="Y105" s="495"/>
      <c r="Z105" s="495"/>
      <c r="AA105" s="495"/>
      <c r="AB105" s="495"/>
      <c r="AC105" s="495"/>
      <c r="AD105" s="495"/>
      <c r="AE105" s="495"/>
      <c r="AF105" s="495"/>
      <c r="AG105" s="495"/>
      <c r="AH105" s="495"/>
      <c r="AI105" s="495"/>
      <c r="AJ105" s="495"/>
      <c r="AK105" s="495"/>
      <c r="AL105" s="495"/>
      <c r="AM105" s="495"/>
      <c r="AN105" s="495"/>
      <c r="AO105" s="495"/>
      <c r="AP105" s="495"/>
      <c r="AQ105" s="495"/>
      <c r="AR105" s="495"/>
      <c r="AS105" s="495"/>
      <c r="AT105" s="495"/>
      <c r="AU105" s="495"/>
      <c r="AV105" s="495"/>
      <c r="AW105" s="495"/>
      <c r="AX105" s="495"/>
      <c r="AY105" s="495"/>
      <c r="AZ105" s="495"/>
      <c r="BA105" s="495"/>
      <c r="BB105" s="495"/>
      <c r="BC105" s="495"/>
      <c r="BD105" s="495"/>
      <c r="BE105" s="495"/>
      <c r="BF105" s="495"/>
      <c r="BG105" s="495"/>
      <c r="BH105" s="495"/>
      <c r="BI105" s="495"/>
      <c r="BJ105" s="495"/>
      <c r="BK105" s="495"/>
      <c r="BL105" s="495"/>
      <c r="BM105" s="495"/>
      <c r="BN105" s="495"/>
      <c r="BO105" s="495"/>
      <c r="BP105" s="495"/>
      <c r="BQ105" s="495"/>
      <c r="BR105" s="495"/>
      <c r="BS105" s="495"/>
      <c r="BT105" s="495"/>
      <c r="BU105" s="495"/>
      <c r="BV105" s="495"/>
    </row>
  </sheetData>
  <sheetProtection selectLockedCells="1" selectUnlockedCells="1"/>
  <mergeCells count="40">
    <mergeCell ref="B95:BV95"/>
    <mergeCell ref="B97:BV97"/>
    <mergeCell ref="B104:N104"/>
    <mergeCell ref="BX2:DW2"/>
    <mergeCell ref="P3:DW3"/>
    <mergeCell ref="W2:BV2"/>
    <mergeCell ref="B2:V2"/>
    <mergeCell ref="G3:G9"/>
    <mergeCell ref="A64:DW64"/>
    <mergeCell ref="A65:DW65"/>
    <mergeCell ref="A11:DW11"/>
    <mergeCell ref="M6:M9"/>
    <mergeCell ref="E4:E9"/>
    <mergeCell ref="V4:BV8"/>
    <mergeCell ref="BW4:DW8"/>
    <mergeCell ref="A3:A9"/>
    <mergeCell ref="B3:B9"/>
    <mergeCell ref="C3:F3"/>
    <mergeCell ref="H3:H9"/>
    <mergeCell ref="I3:O3"/>
    <mergeCell ref="N4:N9"/>
    <mergeCell ref="L6:L9"/>
    <mergeCell ref="C4:C9"/>
    <mergeCell ref="O4:O9"/>
    <mergeCell ref="R4:S8"/>
    <mergeCell ref="T4:U8"/>
    <mergeCell ref="D4:D9"/>
    <mergeCell ref="F4:F9"/>
    <mergeCell ref="I4:I9"/>
    <mergeCell ref="J4:M4"/>
    <mergeCell ref="J5:J9"/>
    <mergeCell ref="K5:M5"/>
    <mergeCell ref="K6:K9"/>
    <mergeCell ref="P4:Q8"/>
    <mergeCell ref="A71:DW71"/>
    <mergeCell ref="A85:A93"/>
    <mergeCell ref="A12:DW12"/>
    <mergeCell ref="A28:DW28"/>
    <mergeCell ref="A53:DW53"/>
    <mergeCell ref="A58:DW58"/>
  </mergeCells>
  <printOptions horizontalCentered="1"/>
  <pageMargins left="0.19685039370078741" right="0" top="0.31496062992125984" bottom="0" header="0.51181102362204722" footer="0.51181102362204722"/>
  <pageSetup paperSize="9" scale="82" firstPageNumber="0" orientation="landscape" horizontalDpi="300" verticalDpi="300" r:id="rId1"/>
  <headerFooter alignWithMargins="0"/>
  <rowBreaks count="3" manualBreakCount="3">
    <brk id="40" max="126" man="1"/>
    <brk id="67" max="126" man="1"/>
    <brk id="80" max="126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11"/>
  <sheetViews>
    <sheetView showGridLines="0" showZeros="0" view="pageBreakPreview" workbookViewId="0">
      <pane xSplit="2" ySplit="7" topLeftCell="E78" activePane="bottomRight" state="frozen"/>
      <selection pane="topRight" activeCell="E1" sqref="E1"/>
      <selection pane="bottomLeft" activeCell="A78" sqref="A78"/>
      <selection pane="bottomRight" activeCell="B84" sqref="B84"/>
    </sheetView>
  </sheetViews>
  <sheetFormatPr defaultColWidth="9" defaultRowHeight="12.75"/>
  <cols>
    <col min="1" max="1" width="4.7109375" customWidth="1"/>
    <col min="2" max="2" width="37.42578125" customWidth="1"/>
    <col min="3" max="4" width="6.7109375" customWidth="1"/>
    <col min="5" max="5" width="5.140625" customWidth="1"/>
    <col min="6" max="6" width="4.85546875" customWidth="1"/>
    <col min="7" max="7" width="10.85546875" customWidth="1"/>
    <col min="8" max="8" width="6.85546875" customWidth="1"/>
    <col min="9" max="9" width="6.140625" customWidth="1"/>
    <col min="10" max="10" width="5.42578125" customWidth="1"/>
    <col min="11" max="11" width="5.7109375" customWidth="1"/>
    <col min="12" max="12" width="4.42578125" customWidth="1"/>
    <col min="13" max="13" width="6.140625" customWidth="1"/>
    <col min="14" max="14" width="5.85546875" customWidth="1"/>
    <col min="15" max="17" width="4.28515625" customWidth="1"/>
    <col min="18" max="19" width="4.140625" customWidth="1"/>
    <col min="20" max="20" width="4.5703125" customWidth="1"/>
    <col min="21" max="22" width="4.42578125" customWidth="1"/>
    <col min="23" max="23" width="4.28515625" customWidth="1"/>
    <col min="24" max="26" width="4.140625" customWidth="1"/>
    <col min="27" max="27" width="9" customWidth="1"/>
    <col min="28" max="36" width="2" customWidth="1"/>
    <col min="37" max="39" width="3" customWidth="1"/>
    <col min="40" max="40" width="0.85546875" customWidth="1"/>
    <col min="41" max="49" width="2" customWidth="1"/>
    <col min="50" max="52" width="3" customWidth="1"/>
    <col min="53" max="53" width="0.85546875" customWidth="1"/>
    <col min="54" max="62" width="2" customWidth="1"/>
    <col min="63" max="65" width="3" customWidth="1"/>
    <col min="66" max="66" width="0.85546875" customWidth="1"/>
    <col min="67" max="75" width="2" customWidth="1"/>
    <col min="76" max="78" width="3" customWidth="1"/>
    <col min="79" max="79" width="0.85546875" customWidth="1"/>
    <col min="80" max="88" width="2" customWidth="1"/>
    <col min="89" max="91" width="3" customWidth="1"/>
  </cols>
  <sheetData>
    <row r="1" spans="1:91" ht="14.1" customHeight="1">
      <c r="B1" s="689" t="s">
        <v>172</v>
      </c>
      <c r="C1" s="689"/>
      <c r="D1" s="689"/>
      <c r="E1" s="689"/>
      <c r="F1" s="689"/>
      <c r="G1" s="689"/>
      <c r="H1" s="689"/>
      <c r="I1" s="689"/>
      <c r="J1" s="689"/>
      <c r="K1" s="689"/>
      <c r="L1" s="689"/>
      <c r="M1" s="689"/>
      <c r="N1" s="689"/>
      <c r="O1" s="689"/>
      <c r="P1" s="689"/>
      <c r="Q1" s="689"/>
      <c r="R1" s="689"/>
      <c r="S1" s="689"/>
      <c r="T1" s="689"/>
      <c r="U1" s="689"/>
      <c r="V1" s="689"/>
      <c r="W1" s="689"/>
      <c r="X1" s="689"/>
      <c r="Y1" s="689"/>
      <c r="Z1" s="689"/>
    </row>
    <row r="2" spans="1:91" ht="14.1" customHeight="1">
      <c r="A2" s="93"/>
      <c r="B2" s="94"/>
      <c r="C2" s="698" t="s">
        <v>173</v>
      </c>
      <c r="D2" s="698"/>
      <c r="E2" s="698"/>
      <c r="F2" s="698"/>
      <c r="G2" s="698"/>
      <c r="H2" s="698" t="s">
        <v>174</v>
      </c>
      <c r="I2" s="698"/>
      <c r="J2" s="698"/>
      <c r="K2" s="698"/>
      <c r="L2" s="698"/>
      <c r="M2" s="698"/>
      <c r="N2" s="698"/>
      <c r="O2" s="699" t="s">
        <v>175</v>
      </c>
      <c r="P2" s="699"/>
      <c r="Q2" s="699"/>
      <c r="R2" s="699"/>
      <c r="S2" s="699"/>
      <c r="T2" s="699"/>
      <c r="U2" s="699"/>
      <c r="V2" s="699"/>
      <c r="W2" s="699"/>
      <c r="X2" s="699"/>
      <c r="Y2" s="699"/>
      <c r="Z2" s="699"/>
    </row>
    <row r="3" spans="1:91" ht="14.1" customHeight="1">
      <c r="A3" s="91" t="s">
        <v>176</v>
      </c>
      <c r="B3" s="95"/>
      <c r="C3" s="90"/>
      <c r="D3" s="90"/>
      <c r="E3" s="91"/>
      <c r="F3" s="90"/>
      <c r="G3" s="96"/>
      <c r="H3" s="700" t="s">
        <v>177</v>
      </c>
      <c r="I3" s="84"/>
      <c r="J3" s="91"/>
      <c r="K3" s="90"/>
      <c r="L3" s="90"/>
      <c r="M3" s="90"/>
      <c r="N3" s="90"/>
      <c r="O3" s="690" t="s">
        <v>178</v>
      </c>
      <c r="P3" s="690"/>
      <c r="Q3" s="690"/>
      <c r="R3" s="690" t="s">
        <v>179</v>
      </c>
      <c r="S3" s="690"/>
      <c r="T3" s="690"/>
      <c r="U3" s="690" t="s">
        <v>180</v>
      </c>
      <c r="V3" s="690"/>
      <c r="W3" s="690"/>
      <c r="X3" s="690" t="s">
        <v>181</v>
      </c>
      <c r="Y3" s="690"/>
      <c r="Z3" s="690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</row>
    <row r="4" spans="1:91" ht="14.1" customHeight="1">
      <c r="A4" s="97" t="s">
        <v>182</v>
      </c>
      <c r="B4" s="90" t="s">
        <v>183</v>
      </c>
      <c r="C4" s="90" t="s">
        <v>46</v>
      </c>
      <c r="D4" s="84" t="s">
        <v>184</v>
      </c>
      <c r="E4" s="91" t="s">
        <v>185</v>
      </c>
      <c r="F4" s="90" t="s">
        <v>185</v>
      </c>
      <c r="G4" s="90" t="s">
        <v>186</v>
      </c>
      <c r="H4" s="700"/>
      <c r="I4" s="84" t="s">
        <v>187</v>
      </c>
      <c r="J4" s="91" t="s">
        <v>188</v>
      </c>
      <c r="K4" s="90" t="s">
        <v>189</v>
      </c>
      <c r="L4" s="90" t="s">
        <v>190</v>
      </c>
      <c r="M4" s="90" t="s">
        <v>191</v>
      </c>
      <c r="N4" s="90" t="s">
        <v>192</v>
      </c>
      <c r="O4" s="98">
        <v>1</v>
      </c>
      <c r="P4" s="98">
        <f t="shared" ref="P4:Z4" si="0">O4+1</f>
        <v>2</v>
      </c>
      <c r="Q4" s="98">
        <f t="shared" si="0"/>
        <v>3</v>
      </c>
      <c r="R4" s="98">
        <f t="shared" si="0"/>
        <v>4</v>
      </c>
      <c r="S4" s="98">
        <f t="shared" si="0"/>
        <v>5</v>
      </c>
      <c r="T4" s="98">
        <f t="shared" si="0"/>
        <v>6</v>
      </c>
      <c r="U4" s="98">
        <f t="shared" si="0"/>
        <v>7</v>
      </c>
      <c r="V4" s="98">
        <f t="shared" si="0"/>
        <v>8</v>
      </c>
      <c r="W4" s="98">
        <f t="shared" si="0"/>
        <v>9</v>
      </c>
      <c r="X4" s="98">
        <f t="shared" si="0"/>
        <v>10</v>
      </c>
      <c r="Y4" s="98">
        <f t="shared" si="0"/>
        <v>11</v>
      </c>
      <c r="Z4" s="98">
        <f t="shared" si="0"/>
        <v>12</v>
      </c>
    </row>
    <row r="5" spans="1:91" ht="14.1" customHeight="1">
      <c r="A5" s="97" t="s">
        <v>193</v>
      </c>
      <c r="B5" s="95"/>
      <c r="C5" s="90"/>
      <c r="D5" s="84"/>
      <c r="E5" s="91" t="s">
        <v>194</v>
      </c>
      <c r="F5" s="90" t="s">
        <v>195</v>
      </c>
      <c r="G5" s="96"/>
      <c r="H5" s="700"/>
      <c r="I5" s="84" t="s">
        <v>196</v>
      </c>
      <c r="J5" s="91" t="s">
        <v>197</v>
      </c>
      <c r="K5" s="90" t="s">
        <v>198</v>
      </c>
      <c r="L5" s="90" t="s">
        <v>195</v>
      </c>
      <c r="M5" s="90" t="s">
        <v>199</v>
      </c>
      <c r="N5" s="90" t="s">
        <v>195</v>
      </c>
      <c r="O5" s="696" t="s">
        <v>200</v>
      </c>
      <c r="P5" s="696"/>
      <c r="Q5" s="696"/>
      <c r="R5" s="696"/>
      <c r="S5" s="696"/>
      <c r="T5" s="696"/>
      <c r="U5" s="696"/>
      <c r="V5" s="696"/>
      <c r="W5" s="696"/>
      <c r="X5" s="696"/>
      <c r="Y5" s="696"/>
      <c r="Z5" s="696"/>
      <c r="AB5" s="696" t="s">
        <v>159</v>
      </c>
      <c r="AC5" s="696"/>
      <c r="AD5" s="696"/>
      <c r="AE5" s="696"/>
      <c r="AF5" s="696"/>
      <c r="AG5" s="696"/>
      <c r="AH5" s="696"/>
      <c r="AI5" s="696"/>
      <c r="AJ5" s="696"/>
      <c r="AK5" s="696"/>
      <c r="AL5" s="696"/>
      <c r="AM5" s="696"/>
      <c r="AN5" s="86"/>
      <c r="AO5" s="696" t="s">
        <v>160</v>
      </c>
      <c r="AP5" s="696"/>
      <c r="AQ5" s="696"/>
      <c r="AR5" s="696"/>
      <c r="AS5" s="696"/>
      <c r="AT5" s="696"/>
      <c r="AU5" s="696"/>
      <c r="AV5" s="696"/>
      <c r="AW5" s="696"/>
      <c r="AX5" s="696"/>
      <c r="AY5" s="696"/>
      <c r="AZ5" s="696"/>
      <c r="BA5" s="86"/>
      <c r="BB5" s="696" t="s">
        <v>161</v>
      </c>
      <c r="BC5" s="696"/>
      <c r="BD5" s="696"/>
      <c r="BE5" s="696"/>
      <c r="BF5" s="696"/>
      <c r="BG5" s="696"/>
      <c r="BH5" s="696"/>
      <c r="BI5" s="696"/>
      <c r="BJ5" s="696"/>
      <c r="BK5" s="696"/>
      <c r="BL5" s="696"/>
      <c r="BM5" s="696"/>
      <c r="BN5" s="86"/>
      <c r="BO5" s="696" t="s">
        <v>162</v>
      </c>
      <c r="BP5" s="696"/>
      <c r="BQ5" s="696"/>
      <c r="BR5" s="696"/>
      <c r="BS5" s="696"/>
      <c r="BT5" s="696"/>
      <c r="BU5" s="696"/>
      <c r="BV5" s="696"/>
      <c r="BW5" s="696"/>
      <c r="BX5" s="696"/>
      <c r="BY5" s="696"/>
      <c r="BZ5" s="696"/>
      <c r="CB5" s="696" t="s">
        <v>163</v>
      </c>
      <c r="CC5" s="696"/>
      <c r="CD5" s="696"/>
      <c r="CE5" s="696"/>
      <c r="CF5" s="696"/>
      <c r="CG5" s="696"/>
      <c r="CH5" s="696"/>
      <c r="CI5" s="696"/>
      <c r="CJ5" s="696"/>
      <c r="CK5" s="696"/>
      <c r="CL5" s="696"/>
      <c r="CM5" s="696"/>
    </row>
    <row r="6" spans="1:91" ht="14.1" customHeight="1">
      <c r="A6" s="99" t="s">
        <v>0</v>
      </c>
      <c r="B6" s="100"/>
      <c r="C6" s="101"/>
      <c r="D6" s="102"/>
      <c r="E6" s="103"/>
      <c r="F6" s="101"/>
      <c r="G6" s="104"/>
      <c r="H6" s="700"/>
      <c r="I6" s="102"/>
      <c r="J6" s="103"/>
      <c r="K6" s="101"/>
      <c r="L6" s="101"/>
      <c r="M6" s="101"/>
      <c r="N6" s="101"/>
      <c r="O6" s="101">
        <v>14</v>
      </c>
      <c r="P6" s="101">
        <v>8</v>
      </c>
      <c r="Q6" s="101">
        <v>12</v>
      </c>
      <c r="R6" s="101">
        <v>14</v>
      </c>
      <c r="S6" s="101">
        <v>8</v>
      </c>
      <c r="T6" s="101">
        <v>12</v>
      </c>
      <c r="U6" s="101">
        <v>14</v>
      </c>
      <c r="V6" s="101">
        <v>8</v>
      </c>
      <c r="W6" s="101">
        <v>12</v>
      </c>
      <c r="X6" s="101">
        <v>14</v>
      </c>
      <c r="Y6" s="101">
        <v>8</v>
      </c>
      <c r="Z6" s="101">
        <v>11</v>
      </c>
      <c r="AB6" s="696" t="s">
        <v>133</v>
      </c>
      <c r="AC6" s="696"/>
      <c r="AD6" s="696"/>
      <c r="AE6" s="696"/>
      <c r="AF6" s="696"/>
      <c r="AG6" s="696"/>
      <c r="AH6" s="696"/>
      <c r="AI6" s="696"/>
      <c r="AJ6" s="696"/>
      <c r="AK6" s="696"/>
      <c r="AL6" s="696"/>
      <c r="AM6" s="696"/>
      <c r="AN6" s="86"/>
      <c r="AO6" s="696" t="s">
        <v>133</v>
      </c>
      <c r="AP6" s="696"/>
      <c r="AQ6" s="696"/>
      <c r="AR6" s="696"/>
      <c r="AS6" s="696"/>
      <c r="AT6" s="696"/>
      <c r="AU6" s="696"/>
      <c r="AV6" s="696"/>
      <c r="AW6" s="696"/>
      <c r="AX6" s="696"/>
      <c r="AY6" s="696"/>
      <c r="AZ6" s="696"/>
      <c r="BA6" s="86"/>
      <c r="BB6" s="696" t="s">
        <v>133</v>
      </c>
      <c r="BC6" s="696"/>
      <c r="BD6" s="696"/>
      <c r="BE6" s="696"/>
      <c r="BF6" s="696"/>
      <c r="BG6" s="696"/>
      <c r="BH6" s="696"/>
      <c r="BI6" s="696"/>
      <c r="BJ6" s="696"/>
      <c r="BK6" s="696"/>
      <c r="BL6" s="696"/>
      <c r="BM6" s="696"/>
      <c r="BN6" s="86"/>
      <c r="BO6" s="696" t="s">
        <v>133</v>
      </c>
      <c r="BP6" s="696"/>
      <c r="BQ6" s="696"/>
      <c r="BR6" s="696"/>
      <c r="BS6" s="696"/>
      <c r="BT6" s="696"/>
      <c r="BU6" s="696"/>
      <c r="BV6" s="696"/>
      <c r="BW6" s="696"/>
      <c r="BX6" s="696"/>
      <c r="BY6" s="696"/>
      <c r="BZ6" s="696"/>
      <c r="CB6" s="696" t="s">
        <v>133</v>
      </c>
      <c r="CC6" s="696"/>
      <c r="CD6" s="696"/>
      <c r="CE6" s="696"/>
      <c r="CF6" s="696"/>
      <c r="CG6" s="696"/>
      <c r="CH6" s="696"/>
      <c r="CI6" s="696"/>
      <c r="CJ6" s="696"/>
      <c r="CK6" s="696"/>
      <c r="CL6" s="696"/>
      <c r="CM6" s="696"/>
    </row>
    <row r="7" spans="1:91" ht="14.1" customHeight="1">
      <c r="A7" s="105">
        <v>1</v>
      </c>
      <c r="B7" s="105">
        <f t="shared" ref="B7:G7" si="1">A7+1</f>
        <v>2</v>
      </c>
      <c r="C7" s="105">
        <f t="shared" si="1"/>
        <v>3</v>
      </c>
      <c r="D7" s="105">
        <f t="shared" si="1"/>
        <v>4</v>
      </c>
      <c r="E7" s="105">
        <f t="shared" si="1"/>
        <v>5</v>
      </c>
      <c r="F7" s="105">
        <f t="shared" si="1"/>
        <v>6</v>
      </c>
      <c r="G7" s="105">
        <f t="shared" si="1"/>
        <v>7</v>
      </c>
      <c r="H7" s="105" t="s">
        <v>0</v>
      </c>
      <c r="I7" s="105">
        <v>8</v>
      </c>
      <c r="J7" s="105">
        <f t="shared" ref="J7:Z7" si="2">I7+1</f>
        <v>9</v>
      </c>
      <c r="K7" s="105">
        <f t="shared" si="2"/>
        <v>10</v>
      </c>
      <c r="L7" s="105">
        <f t="shared" si="2"/>
        <v>11</v>
      </c>
      <c r="M7" s="105">
        <f t="shared" si="2"/>
        <v>12</v>
      </c>
      <c r="N7" s="105">
        <f t="shared" si="2"/>
        <v>13</v>
      </c>
      <c r="O7" s="105">
        <f t="shared" si="2"/>
        <v>14</v>
      </c>
      <c r="P7" s="105">
        <f t="shared" si="2"/>
        <v>15</v>
      </c>
      <c r="Q7" s="105">
        <f t="shared" si="2"/>
        <v>16</v>
      </c>
      <c r="R7" s="105">
        <f t="shared" si="2"/>
        <v>17</v>
      </c>
      <c r="S7" s="105">
        <f t="shared" si="2"/>
        <v>18</v>
      </c>
      <c r="T7" s="105">
        <f t="shared" si="2"/>
        <v>19</v>
      </c>
      <c r="U7" s="105">
        <f t="shared" si="2"/>
        <v>20</v>
      </c>
      <c r="V7" s="105">
        <f t="shared" si="2"/>
        <v>21</v>
      </c>
      <c r="W7" s="105">
        <f t="shared" si="2"/>
        <v>22</v>
      </c>
      <c r="X7" s="105">
        <f t="shared" si="2"/>
        <v>23</v>
      </c>
      <c r="Y7" s="105">
        <f t="shared" si="2"/>
        <v>24</v>
      </c>
      <c r="Z7" s="105">
        <f t="shared" si="2"/>
        <v>25</v>
      </c>
      <c r="AB7" s="86">
        <v>1</v>
      </c>
      <c r="AC7" s="86">
        <f t="shared" ref="AC7:AM7" si="3">AB7+1</f>
        <v>2</v>
      </c>
      <c r="AD7" s="86">
        <f t="shared" si="3"/>
        <v>3</v>
      </c>
      <c r="AE7" s="86">
        <f t="shared" si="3"/>
        <v>4</v>
      </c>
      <c r="AF7" s="86">
        <f t="shared" si="3"/>
        <v>5</v>
      </c>
      <c r="AG7" s="86">
        <f t="shared" si="3"/>
        <v>6</v>
      </c>
      <c r="AH7" s="86">
        <f t="shared" si="3"/>
        <v>7</v>
      </c>
      <c r="AI7" s="86">
        <f t="shared" si="3"/>
        <v>8</v>
      </c>
      <c r="AJ7" s="86">
        <f t="shared" si="3"/>
        <v>9</v>
      </c>
      <c r="AK7" s="86">
        <f t="shared" si="3"/>
        <v>10</v>
      </c>
      <c r="AL7" s="86">
        <f t="shared" si="3"/>
        <v>11</v>
      </c>
      <c r="AM7" s="86">
        <f t="shared" si="3"/>
        <v>12</v>
      </c>
      <c r="AN7" s="86"/>
      <c r="AO7" s="86">
        <v>1</v>
      </c>
      <c r="AP7" s="86">
        <f t="shared" ref="AP7:AZ7" si="4">AO7+1</f>
        <v>2</v>
      </c>
      <c r="AQ7" s="86">
        <f t="shared" si="4"/>
        <v>3</v>
      </c>
      <c r="AR7" s="86">
        <f t="shared" si="4"/>
        <v>4</v>
      </c>
      <c r="AS7" s="86">
        <f t="shared" si="4"/>
        <v>5</v>
      </c>
      <c r="AT7" s="86">
        <f t="shared" si="4"/>
        <v>6</v>
      </c>
      <c r="AU7" s="86">
        <f t="shared" si="4"/>
        <v>7</v>
      </c>
      <c r="AV7" s="86">
        <f t="shared" si="4"/>
        <v>8</v>
      </c>
      <c r="AW7" s="86">
        <f t="shared" si="4"/>
        <v>9</v>
      </c>
      <c r="AX7" s="86">
        <f t="shared" si="4"/>
        <v>10</v>
      </c>
      <c r="AY7" s="86">
        <f t="shared" si="4"/>
        <v>11</v>
      </c>
      <c r="AZ7" s="86">
        <f t="shared" si="4"/>
        <v>12</v>
      </c>
      <c r="BA7" s="86"/>
      <c r="BB7" s="86">
        <v>1</v>
      </c>
      <c r="BC7" s="86">
        <f t="shared" ref="BC7:BM7" si="5">BB7+1</f>
        <v>2</v>
      </c>
      <c r="BD7" s="86">
        <f t="shared" si="5"/>
        <v>3</v>
      </c>
      <c r="BE7" s="86">
        <f t="shared" si="5"/>
        <v>4</v>
      </c>
      <c r="BF7" s="86">
        <f t="shared" si="5"/>
        <v>5</v>
      </c>
      <c r="BG7" s="86">
        <f t="shared" si="5"/>
        <v>6</v>
      </c>
      <c r="BH7" s="86">
        <f t="shared" si="5"/>
        <v>7</v>
      </c>
      <c r="BI7" s="86">
        <f t="shared" si="5"/>
        <v>8</v>
      </c>
      <c r="BJ7" s="86">
        <f t="shared" si="5"/>
        <v>9</v>
      </c>
      <c r="BK7" s="86">
        <f t="shared" si="5"/>
        <v>10</v>
      </c>
      <c r="BL7" s="86">
        <f t="shared" si="5"/>
        <v>11</v>
      </c>
      <c r="BM7" s="86">
        <f t="shared" si="5"/>
        <v>12</v>
      </c>
      <c r="BN7" s="86"/>
      <c r="BO7" s="86">
        <v>1</v>
      </c>
      <c r="BP7" s="86">
        <f t="shared" ref="BP7:BZ7" si="6">BO7+1</f>
        <v>2</v>
      </c>
      <c r="BQ7" s="86">
        <f t="shared" si="6"/>
        <v>3</v>
      </c>
      <c r="BR7" s="86">
        <f t="shared" si="6"/>
        <v>4</v>
      </c>
      <c r="BS7" s="86">
        <f t="shared" si="6"/>
        <v>5</v>
      </c>
      <c r="BT7" s="86">
        <f t="shared" si="6"/>
        <v>6</v>
      </c>
      <c r="BU7" s="86">
        <f t="shared" si="6"/>
        <v>7</v>
      </c>
      <c r="BV7" s="86">
        <f t="shared" si="6"/>
        <v>8</v>
      </c>
      <c r="BW7" s="86">
        <f t="shared" si="6"/>
        <v>9</v>
      </c>
      <c r="BX7" s="86">
        <f t="shared" si="6"/>
        <v>10</v>
      </c>
      <c r="BY7" s="86">
        <f t="shared" si="6"/>
        <v>11</v>
      </c>
      <c r="BZ7" s="86">
        <f t="shared" si="6"/>
        <v>12</v>
      </c>
      <c r="CB7" s="86">
        <v>1</v>
      </c>
      <c r="CC7" s="86">
        <f t="shared" ref="CC7:CM7" si="7">CB7+1</f>
        <v>2</v>
      </c>
      <c r="CD7" s="86">
        <f t="shared" si="7"/>
        <v>3</v>
      </c>
      <c r="CE7" s="86">
        <f t="shared" si="7"/>
        <v>4</v>
      </c>
      <c r="CF7" s="86">
        <f t="shared" si="7"/>
        <v>5</v>
      </c>
      <c r="CG7" s="86">
        <f t="shared" si="7"/>
        <v>6</v>
      </c>
      <c r="CH7" s="86">
        <f t="shared" si="7"/>
        <v>7</v>
      </c>
      <c r="CI7" s="86">
        <f t="shared" si="7"/>
        <v>8</v>
      </c>
      <c r="CJ7" s="86">
        <f t="shared" si="7"/>
        <v>9</v>
      </c>
      <c r="CK7" s="86">
        <f t="shared" si="7"/>
        <v>10</v>
      </c>
      <c r="CL7" s="86">
        <f t="shared" si="7"/>
        <v>11</v>
      </c>
      <c r="CM7" s="86">
        <f t="shared" si="7"/>
        <v>12</v>
      </c>
    </row>
    <row r="8" spans="1:91" ht="14.1" customHeight="1">
      <c r="A8" s="86">
        <v>1</v>
      </c>
      <c r="B8" s="106" t="s">
        <v>201</v>
      </c>
      <c r="C8" s="107"/>
      <c r="D8" s="86"/>
      <c r="E8" s="86"/>
      <c r="F8" s="86"/>
      <c r="G8" s="86">
        <f>SUM(G9:G20)</f>
        <v>0</v>
      </c>
      <c r="H8" s="108">
        <f t="shared" ref="H8:H25" si="8">J8/I8*100</f>
        <v>48.971193415637856</v>
      </c>
      <c r="I8" s="86">
        <f t="shared" ref="I8:Z8" si="9">SUM(I9:I20)</f>
        <v>1458</v>
      </c>
      <c r="J8" s="86">
        <f t="shared" si="9"/>
        <v>714</v>
      </c>
      <c r="K8" s="86">
        <f t="shared" si="9"/>
        <v>250</v>
      </c>
      <c r="L8" s="86">
        <f t="shared" si="9"/>
        <v>0</v>
      </c>
      <c r="M8" s="86">
        <f t="shared" si="9"/>
        <v>466</v>
      </c>
      <c r="N8" s="86">
        <f t="shared" si="9"/>
        <v>744</v>
      </c>
      <c r="O8" s="86">
        <f t="shared" si="9"/>
        <v>11</v>
      </c>
      <c r="P8" s="86">
        <f t="shared" si="9"/>
        <v>12</v>
      </c>
      <c r="Q8" s="86">
        <f t="shared" si="9"/>
        <v>5</v>
      </c>
      <c r="R8" s="86">
        <f t="shared" si="9"/>
        <v>10</v>
      </c>
      <c r="S8" s="86">
        <f t="shared" si="9"/>
        <v>4</v>
      </c>
      <c r="T8" s="86">
        <f t="shared" si="9"/>
        <v>2</v>
      </c>
      <c r="U8" s="86">
        <f t="shared" si="9"/>
        <v>6</v>
      </c>
      <c r="V8" s="86">
        <f t="shared" si="9"/>
        <v>5</v>
      </c>
      <c r="W8" s="86">
        <f t="shared" si="9"/>
        <v>5</v>
      </c>
      <c r="X8" s="86">
        <f t="shared" si="9"/>
        <v>0</v>
      </c>
      <c r="Y8" s="86">
        <f t="shared" si="9"/>
        <v>3</v>
      </c>
      <c r="Z8" s="86">
        <f t="shared" si="9"/>
        <v>0</v>
      </c>
      <c r="AB8" s="109">
        <f t="shared" ref="AB8:AM8" si="10">SUM(AB9:AB20)</f>
        <v>1</v>
      </c>
      <c r="AC8" s="109">
        <f t="shared" si="10"/>
        <v>0</v>
      </c>
      <c r="AD8" s="109">
        <f t="shared" si="10"/>
        <v>0</v>
      </c>
      <c r="AE8" s="109">
        <f t="shared" si="10"/>
        <v>2</v>
      </c>
      <c r="AF8" s="109">
        <f t="shared" si="10"/>
        <v>0</v>
      </c>
      <c r="AG8" s="109">
        <f t="shared" si="10"/>
        <v>0</v>
      </c>
      <c r="AH8" s="109">
        <f t="shared" si="10"/>
        <v>1</v>
      </c>
      <c r="AI8" s="109">
        <f t="shared" si="10"/>
        <v>0</v>
      </c>
      <c r="AJ8" s="109">
        <f t="shared" si="10"/>
        <v>1</v>
      </c>
      <c r="AK8" s="109">
        <f t="shared" si="10"/>
        <v>0</v>
      </c>
      <c r="AL8" s="109">
        <f t="shared" si="10"/>
        <v>0</v>
      </c>
      <c r="AM8" s="109">
        <f t="shared" si="10"/>
        <v>0</v>
      </c>
      <c r="AO8" s="109">
        <f t="shared" ref="AO8:AZ8" si="11">SUM(AO9:AO20)</f>
        <v>2</v>
      </c>
      <c r="AP8" s="109">
        <f t="shared" si="11"/>
        <v>3</v>
      </c>
      <c r="AQ8" s="109">
        <f t="shared" si="11"/>
        <v>2</v>
      </c>
      <c r="AR8" s="109">
        <f t="shared" si="11"/>
        <v>0</v>
      </c>
      <c r="AS8" s="109">
        <f t="shared" si="11"/>
        <v>1</v>
      </c>
      <c r="AT8" s="109">
        <f t="shared" si="11"/>
        <v>1</v>
      </c>
      <c r="AU8" s="109">
        <f t="shared" si="11"/>
        <v>0</v>
      </c>
      <c r="AV8" s="109">
        <f t="shared" si="11"/>
        <v>1</v>
      </c>
      <c r="AW8" s="109">
        <f t="shared" si="11"/>
        <v>1</v>
      </c>
      <c r="AX8" s="109">
        <f t="shared" si="11"/>
        <v>0</v>
      </c>
      <c r="AY8" s="109">
        <f t="shared" si="11"/>
        <v>1</v>
      </c>
      <c r="AZ8" s="109">
        <f t="shared" si="11"/>
        <v>0</v>
      </c>
      <c r="BB8" s="109">
        <f t="shared" ref="BB8:BM8" si="12">SUM(BB9:BB20)</f>
        <v>0</v>
      </c>
      <c r="BC8" s="109">
        <f t="shared" si="12"/>
        <v>0</v>
      </c>
      <c r="BD8" s="109">
        <f t="shared" si="12"/>
        <v>0</v>
      </c>
      <c r="BE8" s="109">
        <f t="shared" si="12"/>
        <v>0</v>
      </c>
      <c r="BF8" s="109">
        <f t="shared" si="12"/>
        <v>0</v>
      </c>
      <c r="BG8" s="109">
        <f t="shared" si="12"/>
        <v>0</v>
      </c>
      <c r="BH8" s="109">
        <f t="shared" si="12"/>
        <v>0</v>
      </c>
      <c r="BI8" s="109">
        <f t="shared" si="12"/>
        <v>0</v>
      </c>
      <c r="BJ8" s="109">
        <f t="shared" si="12"/>
        <v>0</v>
      </c>
      <c r="BK8" s="109">
        <f t="shared" si="12"/>
        <v>0</v>
      </c>
      <c r="BL8" s="109">
        <f t="shared" si="12"/>
        <v>0</v>
      </c>
      <c r="BM8" s="109">
        <f t="shared" si="12"/>
        <v>0</v>
      </c>
      <c r="BO8" s="109">
        <f t="shared" ref="BO8:BZ8" si="13">SUM(BO9:BO20)</f>
        <v>0</v>
      </c>
      <c r="BP8" s="109">
        <f t="shared" si="13"/>
        <v>0</v>
      </c>
      <c r="BQ8" s="109">
        <f t="shared" si="13"/>
        <v>0</v>
      </c>
      <c r="BR8" s="109">
        <f t="shared" si="13"/>
        <v>0</v>
      </c>
      <c r="BS8" s="109">
        <f t="shared" si="13"/>
        <v>0</v>
      </c>
      <c r="BT8" s="109">
        <f t="shared" si="13"/>
        <v>0</v>
      </c>
      <c r="BU8" s="109">
        <f t="shared" si="13"/>
        <v>0</v>
      </c>
      <c r="BV8" s="109">
        <f t="shared" si="13"/>
        <v>0</v>
      </c>
      <c r="BW8" s="109">
        <f t="shared" si="13"/>
        <v>0</v>
      </c>
      <c r="BX8" s="109">
        <f t="shared" si="13"/>
        <v>0</v>
      </c>
      <c r="BY8" s="109">
        <f t="shared" si="13"/>
        <v>0</v>
      </c>
      <c r="BZ8" s="109">
        <f t="shared" si="13"/>
        <v>0</v>
      </c>
      <c r="CB8" s="109">
        <f t="shared" ref="CB8:CM8" si="14">SUM(CB9:CB20)</f>
        <v>0</v>
      </c>
      <c r="CC8" s="109">
        <f t="shared" si="14"/>
        <v>0</v>
      </c>
      <c r="CD8" s="109">
        <f t="shared" si="14"/>
        <v>0</v>
      </c>
      <c r="CE8" s="109">
        <f t="shared" si="14"/>
        <v>0</v>
      </c>
      <c r="CF8" s="109">
        <f t="shared" si="14"/>
        <v>0</v>
      </c>
      <c r="CG8" s="109">
        <f t="shared" si="14"/>
        <v>0</v>
      </c>
      <c r="CH8" s="109">
        <f t="shared" si="14"/>
        <v>0</v>
      </c>
      <c r="CI8" s="109">
        <f t="shared" si="14"/>
        <v>0</v>
      </c>
      <c r="CJ8" s="109">
        <f t="shared" si="14"/>
        <v>0</v>
      </c>
      <c r="CK8" s="109">
        <f t="shared" si="14"/>
        <v>0</v>
      </c>
      <c r="CL8" s="109">
        <f t="shared" si="14"/>
        <v>0</v>
      </c>
      <c r="CM8" s="109">
        <f t="shared" si="14"/>
        <v>0</v>
      </c>
    </row>
    <row r="9" spans="1:91" ht="14.1" customHeight="1">
      <c r="A9" s="110">
        <v>1.1000000000000001</v>
      </c>
      <c r="B9" s="97" t="s">
        <v>202</v>
      </c>
      <c r="C9" s="91">
        <v>1</v>
      </c>
      <c r="D9" s="91"/>
      <c r="E9" s="91"/>
      <c r="F9" s="91"/>
      <c r="G9" s="91"/>
      <c r="H9" s="111">
        <f t="shared" si="8"/>
        <v>38.888888888888893</v>
      </c>
      <c r="I9" s="97">
        <f t="shared" ref="I9:I20" si="15">J9+N9</f>
        <v>108</v>
      </c>
      <c r="J9" s="97">
        <f t="shared" ref="J9:J20" si="16">O9*O$6+P9*P$6+Q9*Q$6+R9*R$6+S9*S$6+T9*T$6+U9*U$6+V9*V$6+W9*W$6+X9*X$6+Y9*Y$6+Z9*Z$6</f>
        <v>42</v>
      </c>
      <c r="K9" s="97">
        <v>30</v>
      </c>
      <c r="L9" s="97"/>
      <c r="M9" s="97">
        <v>12</v>
      </c>
      <c r="N9" s="97">
        <v>66</v>
      </c>
      <c r="O9" s="97">
        <v>3</v>
      </c>
      <c r="P9" s="97"/>
      <c r="Q9" s="97"/>
      <c r="R9" s="97"/>
      <c r="S9" s="97"/>
      <c r="T9" s="97"/>
      <c r="U9" s="97"/>
      <c r="V9" s="97"/>
      <c r="W9" s="97"/>
      <c r="X9" s="97"/>
      <c r="Y9" s="97"/>
      <c r="Z9" s="97"/>
      <c r="AB9" s="112">
        <f t="shared" ref="AB9:AB20" si="17">IF(ISERROR(SEARCH(AB$7,$C9,1)),"-",IF(COUNTIF($C9,AB$7)=1,1,IF(ISERROR(SEARCH(CONCATENATE(AB$7,","),$C9,1)),IF(ISERROR(SEARCH(CONCATENATE(",",AB$7),$C9,1)),"-",1),1)))</f>
        <v>1</v>
      </c>
      <c r="AC9" s="112" t="str">
        <f t="shared" ref="AC9:AC20" si="18">IF(ISERROR(SEARCH(AC$7,$C9,1)),"-",IF(COUNTIF($C9,AC$7)=1,1,IF(ISERROR(SEARCH(CONCATENATE(AC$7,","),$C9,1)),IF(ISERROR(SEARCH(CONCATENATE(",",AC$7),$C9,1)),"-",1),1)))</f>
        <v>-</v>
      </c>
      <c r="AD9" s="112" t="str">
        <f t="shared" ref="AD9:AD20" si="19">IF(ISERROR(SEARCH(AD$7,$C9,1)),"-",IF(COUNTIF($C9,AD$7)=1,1,IF(ISERROR(SEARCH(CONCATENATE(AD$7,","),$C9,1)),IF(ISERROR(SEARCH(CONCATENATE(",",AD$7),$C9,1)),"-",1),1)))</f>
        <v>-</v>
      </c>
      <c r="AE9" s="112" t="str">
        <f t="shared" ref="AE9:AE20" si="20">IF(ISERROR(SEARCH(AE$7,$C9,1)),"-",IF(COUNTIF($C9,AE$7)=1,1,IF(ISERROR(SEARCH(CONCATENATE(AE$7,","),$C9,1)),IF(ISERROR(SEARCH(CONCATENATE(",",AE$7),$C9,1)),"-",1),1)))</f>
        <v>-</v>
      </c>
      <c r="AF9" s="112" t="str">
        <f t="shared" ref="AF9:AF20" si="21">IF(ISERROR(SEARCH(AF$7,$C9,1)),"-",IF(COUNTIF($C9,AF$7)=1,1,IF(ISERROR(SEARCH(CONCATENATE(AF$7,","),$C9,1)),IF(ISERROR(SEARCH(CONCATENATE(",",AF$7),$C9,1)),"-",1),1)))</f>
        <v>-</v>
      </c>
      <c r="AG9" s="112" t="str">
        <f t="shared" ref="AG9:AG20" si="22">IF(ISERROR(SEARCH(AG$7,$C9,1)),"-",IF(COUNTIF($C9,AG$7)=1,1,IF(ISERROR(SEARCH(CONCATENATE(AG$7,","),$C9,1)),IF(ISERROR(SEARCH(CONCATENATE(",",AG$7),$C9,1)),"-",1),1)))</f>
        <v>-</v>
      </c>
      <c r="AH9" s="112" t="str">
        <f t="shared" ref="AH9:AH20" si="23">IF(ISERROR(SEARCH(AH$7,$C9,1)),"-",IF(COUNTIF($C9,AH$7)=1,1,IF(ISERROR(SEARCH(CONCATENATE(AH$7,","),$C9,1)),IF(ISERROR(SEARCH(CONCATENATE(",",AH$7),$C9,1)),"-",1),1)))</f>
        <v>-</v>
      </c>
      <c r="AI9" s="112" t="str">
        <f t="shared" ref="AI9:AI20" si="24">IF(ISERROR(SEARCH(AI$7,$C9,1)),"-",IF(COUNTIF($C9,AI$7)=1,1,IF(ISERROR(SEARCH(CONCATENATE(AI$7,","),$C9,1)),IF(ISERROR(SEARCH(CONCATENATE(",",AI$7),$C9,1)),"-",1),1)))</f>
        <v>-</v>
      </c>
      <c r="AJ9" s="112" t="str">
        <f t="shared" ref="AJ9:AJ20" si="25">IF(ISERROR(SEARCH(AJ$7,$C9,1)),"-",IF(COUNTIF($C9,AJ$7)=1,1,IF(ISERROR(SEARCH(CONCATENATE(AJ$7,","),$C9,1)),IF(ISERROR(SEARCH(CONCATENATE(",",AJ$7),$C9,1)),"-",1),1)))</f>
        <v>-</v>
      </c>
      <c r="AK9" s="112" t="str">
        <f t="shared" ref="AK9:AK20" si="26">IF(ISERROR(SEARCH(AK$7,$C9,1)),"-",IF(COUNTIF($C9,AK$7)=1,1,IF(ISERROR(SEARCH(CONCATENATE(AK$7,","),$C9,1)),IF(ISERROR(SEARCH(CONCATENATE(",",AK$7),$C9,1)),"-",1),1)))</f>
        <v>-</v>
      </c>
      <c r="AL9" s="112" t="str">
        <f t="shared" ref="AL9:AL20" si="27">IF(ISERROR(SEARCH(AL$7,$C9,1)),"-",IF(COUNTIF($C9,AL$7)=1,1,IF(ISERROR(SEARCH(CONCATENATE(AL$7,","),$C9,1)),IF(ISERROR(SEARCH(CONCATENATE(",",AL$7),$C9,1)),"-",1),1)))</f>
        <v>-</v>
      </c>
      <c r="AM9" s="112" t="str">
        <f t="shared" ref="AM9:AM20" si="28">IF(ISERROR(SEARCH(AM$7,$C9,1)),"-",IF(COUNTIF($C9,AM$7)=1,1,IF(ISERROR(SEARCH(CONCATENATE(AM$7,","),$C9,1)),IF(ISERROR(SEARCH(CONCATENATE(",",AM$7),$C9,1)),"-",1),1)))</f>
        <v>-</v>
      </c>
      <c r="AO9" s="112" t="str">
        <f t="shared" ref="AO9:AO20" si="29">IF(ISERROR(SEARCH(AO$7,$D9,1)),"-",IF(COUNTIF($D9,AO$7)=1,1,IF(ISERROR(SEARCH(CONCATENATE(AO$7,","),$D9,1)),IF(ISERROR(SEARCH(CONCATENATE(",",AO$7),$D9,1)),"-",1),1)))</f>
        <v>-</v>
      </c>
      <c r="AP9" s="112" t="str">
        <f t="shared" ref="AP9:AP20" si="30">IF(ISERROR(SEARCH(AP$7,$D9,1)),"-",IF(COUNTIF($D9,AP$7)=1,1,IF(ISERROR(SEARCH(CONCATENATE(AP$7,","),$D9,1)),IF(ISERROR(SEARCH(CONCATENATE(",",AP$7),$D9,1)),"-",1),1)))</f>
        <v>-</v>
      </c>
      <c r="AQ9" s="112" t="str">
        <f t="shared" ref="AQ9:AQ20" si="31">IF(ISERROR(SEARCH(AQ$7,$D9,1)),"-",IF(COUNTIF($D9,AQ$7)=1,1,IF(ISERROR(SEARCH(CONCATENATE(AQ$7,","),$D9,1)),IF(ISERROR(SEARCH(CONCATENATE(",",AQ$7),$D9,1)),"-",1),1)))</f>
        <v>-</v>
      </c>
      <c r="AR9" s="112" t="str">
        <f t="shared" ref="AR9:AR20" si="32">IF(ISERROR(SEARCH(AR$7,$D9,1)),"-",IF(COUNTIF($D9,AR$7)=1,1,IF(ISERROR(SEARCH(CONCATENATE(AR$7,","),$D9,1)),IF(ISERROR(SEARCH(CONCATENATE(",",AR$7),$D9,1)),"-",1),1)))</f>
        <v>-</v>
      </c>
      <c r="AS9" s="112" t="str">
        <f t="shared" ref="AS9:AS20" si="33">IF(ISERROR(SEARCH(AS$7,$D9,1)),"-",IF(COUNTIF($D9,AS$7)=1,1,IF(ISERROR(SEARCH(CONCATENATE(AS$7,","),$D9,1)),IF(ISERROR(SEARCH(CONCATENATE(",",AS$7),$D9,1)),"-",1),1)))</f>
        <v>-</v>
      </c>
      <c r="AT9" s="112" t="str">
        <f t="shared" ref="AT9:AT20" si="34">IF(ISERROR(SEARCH(AT$7,$D9,1)),"-",IF(COUNTIF($D9,AT$7)=1,1,IF(ISERROR(SEARCH(CONCATENATE(AT$7,","),$D9,1)),IF(ISERROR(SEARCH(CONCATENATE(",",AT$7),$D9,1)),"-",1),1)))</f>
        <v>-</v>
      </c>
      <c r="AU9" s="112" t="str">
        <f t="shared" ref="AU9:AU20" si="35">IF(ISERROR(SEARCH(AU$7,$D9,1)),"-",IF(COUNTIF($D9,AU$7)=1,1,IF(ISERROR(SEARCH(CONCATENATE(AU$7,","),$D9,1)),IF(ISERROR(SEARCH(CONCATENATE(",",AU$7),$D9,1)),"-",1),1)))</f>
        <v>-</v>
      </c>
      <c r="AV9" s="112" t="str">
        <f t="shared" ref="AV9:AV20" si="36">IF(ISERROR(SEARCH(AV$7,$D9,1)),"-",IF(COUNTIF($D9,AV$7)=1,1,IF(ISERROR(SEARCH(CONCATENATE(AV$7,","),$D9,1)),IF(ISERROR(SEARCH(CONCATENATE(",",AV$7),$D9,1)),"-",1),1)))</f>
        <v>-</v>
      </c>
      <c r="AW9" s="112" t="str">
        <f t="shared" ref="AW9:AW20" si="37">IF(ISERROR(SEARCH(AW$7,$D9,1)),"-",IF(COUNTIF($D9,AW$7)=1,1,IF(ISERROR(SEARCH(CONCATENATE(AW$7,","),$D9,1)),IF(ISERROR(SEARCH(CONCATENATE(",",AW$7),$D9,1)),"-",1),1)))</f>
        <v>-</v>
      </c>
      <c r="AX9" s="112" t="str">
        <f t="shared" ref="AX9:AX20" si="38">IF(ISERROR(SEARCH(AX$7,$D9,1)),"-",IF(COUNTIF($D9,AX$7)=1,1,IF(ISERROR(SEARCH(CONCATENATE(AX$7,","),$D9,1)),IF(ISERROR(SEARCH(CONCATENATE(",",AX$7),$D9,1)),"-",1),1)))</f>
        <v>-</v>
      </c>
      <c r="AY9" s="112" t="str">
        <f t="shared" ref="AY9:AY20" si="39">IF(ISERROR(SEARCH(AY$7,$D9,1)),"-",IF(COUNTIF($D9,AY$7)=1,1,IF(ISERROR(SEARCH(CONCATENATE(AY$7,","),$D9,1)),IF(ISERROR(SEARCH(CONCATENATE(",",AY$7),$D9,1)),"-",1),1)))</f>
        <v>-</v>
      </c>
      <c r="AZ9" s="112" t="str">
        <f t="shared" ref="AZ9:AZ20" si="40">IF(ISERROR(SEARCH(AZ$7,$D9,1)),"-",IF(COUNTIF($D9,AZ$7)=1,1,IF(ISERROR(SEARCH(CONCATENATE(AZ$7,","),$D9,1)),IF(ISERROR(SEARCH(CONCATENATE(",",AZ$7),$D9,1)),"-",1),1)))</f>
        <v>-</v>
      </c>
      <c r="BB9" s="112" t="str">
        <f t="shared" ref="BB9:BB20" si="41">IF(ISERROR(SEARCH(BB$7,$E9,1)),"-",IF(COUNTIF($E9,BB$7)=1,1,IF(ISERROR(SEARCH(CONCATENATE(BB$7,","),$E9,1)),IF(ISERROR(SEARCH(CONCATENATE(",",BB$7),$E9,1)),"-",1),1)))</f>
        <v>-</v>
      </c>
      <c r="BC9" s="112" t="str">
        <f t="shared" ref="BC9:BC20" si="42">IF(ISERROR(SEARCH(BC$7,$E9,1)),"-",IF(COUNTIF($E9,BC$7)=1,1,IF(ISERROR(SEARCH(CONCATENATE(BC$7,","),$E9,1)),IF(ISERROR(SEARCH(CONCATENATE(",",BC$7),$E9,1)),"-",1),1)))</f>
        <v>-</v>
      </c>
      <c r="BD9" s="112" t="str">
        <f t="shared" ref="BD9:BD20" si="43">IF(ISERROR(SEARCH(BD$7,$E9,1)),"-",IF(COUNTIF($E9,BD$7)=1,1,IF(ISERROR(SEARCH(CONCATENATE(BD$7,","),$E9,1)),IF(ISERROR(SEARCH(CONCATENATE(",",BD$7),$E9,1)),"-",1),1)))</f>
        <v>-</v>
      </c>
      <c r="BE9" s="112" t="str">
        <f t="shared" ref="BE9:BE20" si="44">IF(ISERROR(SEARCH(BE$7,$E9,1)),"-",IF(COUNTIF($E9,BE$7)=1,1,IF(ISERROR(SEARCH(CONCATENATE(BE$7,","),$E9,1)),IF(ISERROR(SEARCH(CONCATENATE(",",BE$7),$E9,1)),"-",1),1)))</f>
        <v>-</v>
      </c>
      <c r="BF9" s="112" t="str">
        <f t="shared" ref="BF9:BF20" si="45">IF(ISERROR(SEARCH(BF$7,$E9,1)),"-",IF(COUNTIF($E9,BF$7)=1,1,IF(ISERROR(SEARCH(CONCATENATE(BF$7,","),$E9,1)),IF(ISERROR(SEARCH(CONCATENATE(",",BF$7),$E9,1)),"-",1),1)))</f>
        <v>-</v>
      </c>
      <c r="BG9" s="112" t="str">
        <f t="shared" ref="BG9:BG20" si="46">IF(ISERROR(SEARCH(BG$7,$E9,1)),"-",IF(COUNTIF($E9,BG$7)=1,1,IF(ISERROR(SEARCH(CONCATENATE(BG$7,","),$E9,1)),IF(ISERROR(SEARCH(CONCATENATE(",",BG$7),$E9,1)),"-",1),1)))</f>
        <v>-</v>
      </c>
      <c r="BH9" s="112" t="str">
        <f t="shared" ref="BH9:BH20" si="47">IF(ISERROR(SEARCH(BH$7,$E9,1)),"-",IF(COUNTIF($E9,BH$7)=1,1,IF(ISERROR(SEARCH(CONCATENATE(BH$7,","),$E9,1)),IF(ISERROR(SEARCH(CONCATENATE(",",BH$7),$E9,1)),"-",1),1)))</f>
        <v>-</v>
      </c>
      <c r="BI9" s="112" t="str">
        <f t="shared" ref="BI9:BI20" si="48">IF(ISERROR(SEARCH(BI$7,$E9,1)),"-",IF(COUNTIF($E9,BI$7)=1,1,IF(ISERROR(SEARCH(CONCATENATE(BI$7,","),$E9,1)),IF(ISERROR(SEARCH(CONCATENATE(",",BI$7),$E9,1)),"-",1),1)))</f>
        <v>-</v>
      </c>
      <c r="BJ9" s="112" t="str">
        <f t="shared" ref="BJ9:BJ20" si="49">IF(ISERROR(SEARCH(BJ$7,$E9,1)),"-",IF(COUNTIF($E9,BJ$7)=1,1,IF(ISERROR(SEARCH(CONCATENATE(BJ$7,","),$E9,1)),IF(ISERROR(SEARCH(CONCATENATE(",",BJ$7),$E9,1)),"-",1),1)))</f>
        <v>-</v>
      </c>
      <c r="BK9" s="112" t="str">
        <f t="shared" ref="BK9:BK20" si="50">IF(ISERROR(SEARCH(BK$7,$E9,1)),"-",IF(COUNTIF($E9,BK$7)=1,1,IF(ISERROR(SEARCH(CONCATENATE(BK$7,","),$E9,1)),IF(ISERROR(SEARCH(CONCATENATE(",",BK$7),$E9,1)),"-",1),1)))</f>
        <v>-</v>
      </c>
      <c r="BL9" s="112" t="str">
        <f t="shared" ref="BL9:BL20" si="51">IF(ISERROR(SEARCH(BL$7,$E9,1)),"-",IF(COUNTIF($E9,BL$7)=1,1,IF(ISERROR(SEARCH(CONCATENATE(BL$7,","),$E9,1)),IF(ISERROR(SEARCH(CONCATENATE(",",BL$7),$E9,1)),"-",1),1)))</f>
        <v>-</v>
      </c>
      <c r="BM9" s="112" t="str">
        <f t="shared" ref="BM9:BM20" si="52">IF(ISERROR(SEARCH(BM$7,$E9,1)),"-",IF(COUNTIF($E9,BM$7)=1,1,IF(ISERROR(SEARCH(CONCATENATE(BM$7,","),$E9,1)),IF(ISERROR(SEARCH(CONCATENATE(",",BM$7),$E9,1)),"-",1),1)))</f>
        <v>-</v>
      </c>
      <c r="BO9" s="112" t="str">
        <f t="shared" ref="BO9:BO20" si="53">IF(ISERROR(SEARCH(BO$7,$F9,1)),"-",IF(COUNTIF($F9,BO$7)=1,1,IF(ISERROR(SEARCH(CONCATENATE(BO$7,","),$F9,1)),IF(ISERROR(SEARCH(CONCATENATE(",",BO$7),$F9,1)),"-",1),1)))</f>
        <v>-</v>
      </c>
      <c r="BP9" s="112" t="str">
        <f t="shared" ref="BP9:BP20" si="54">IF(ISERROR(SEARCH(BP$7,$F9,1)),"-",IF(COUNTIF($F9,BP$7)=1,1,IF(ISERROR(SEARCH(CONCATENATE(BP$7,","),$F9,1)),IF(ISERROR(SEARCH(CONCATENATE(",",BP$7),$F9,1)),"-",1),1)))</f>
        <v>-</v>
      </c>
      <c r="BQ9" s="112" t="str">
        <f t="shared" ref="BQ9:BQ20" si="55">IF(ISERROR(SEARCH(BQ$7,$F9,1)),"-",IF(COUNTIF($F9,BQ$7)=1,1,IF(ISERROR(SEARCH(CONCATENATE(BQ$7,","),$F9,1)),IF(ISERROR(SEARCH(CONCATENATE(",",BQ$7),$F9,1)),"-",1),1)))</f>
        <v>-</v>
      </c>
      <c r="BR9" s="112" t="str">
        <f t="shared" ref="BR9:BR20" si="56">IF(ISERROR(SEARCH(BR$7,$F9,1)),"-",IF(COUNTIF($F9,BR$7)=1,1,IF(ISERROR(SEARCH(CONCATENATE(BR$7,","),$F9,1)),IF(ISERROR(SEARCH(CONCATENATE(",",BR$7),$F9,1)),"-",1),1)))</f>
        <v>-</v>
      </c>
      <c r="BS9" s="112" t="str">
        <f t="shared" ref="BS9:BS20" si="57">IF(ISERROR(SEARCH(BS$7,$F9,1)),"-",IF(COUNTIF($F9,BS$7)=1,1,IF(ISERROR(SEARCH(CONCATENATE(BS$7,","),$F9,1)),IF(ISERROR(SEARCH(CONCATENATE(",",BS$7),$F9,1)),"-",1),1)))</f>
        <v>-</v>
      </c>
      <c r="BT9" s="112" t="str">
        <f t="shared" ref="BT9:BT20" si="58">IF(ISERROR(SEARCH(BT$7,$F9,1)),"-",IF(COUNTIF($F9,BT$7)=1,1,IF(ISERROR(SEARCH(CONCATENATE(BT$7,","),$F9,1)),IF(ISERROR(SEARCH(CONCATENATE(",",BT$7),$F9,1)),"-",1),1)))</f>
        <v>-</v>
      </c>
      <c r="BU9" s="112" t="str">
        <f t="shared" ref="BU9:BU20" si="59">IF(ISERROR(SEARCH(BU$7,$F9,1)),"-",IF(COUNTIF($F9,BU$7)=1,1,IF(ISERROR(SEARCH(CONCATENATE(BU$7,","),$F9,1)),IF(ISERROR(SEARCH(CONCATENATE(",",BU$7),$F9,1)),"-",1),1)))</f>
        <v>-</v>
      </c>
      <c r="BV9" s="112" t="str">
        <f t="shared" ref="BV9:BV20" si="60">IF(ISERROR(SEARCH(BV$7,$F9,1)),"-",IF(COUNTIF($F9,BV$7)=1,1,IF(ISERROR(SEARCH(CONCATENATE(BV$7,","),$F9,1)),IF(ISERROR(SEARCH(CONCATENATE(",",BV$7),$F9,1)),"-",1),1)))</f>
        <v>-</v>
      </c>
      <c r="BW9" s="112" t="str">
        <f t="shared" ref="BW9:BW20" si="61">IF(ISERROR(SEARCH(BW$7,$F9,1)),"-",IF(COUNTIF($F9,BW$7)=1,1,IF(ISERROR(SEARCH(CONCATENATE(BW$7,","),$F9,1)),IF(ISERROR(SEARCH(CONCATENATE(",",BW$7),$F9,1)),"-",1),1)))</f>
        <v>-</v>
      </c>
      <c r="BX9" s="112" t="str">
        <f t="shared" ref="BX9:BX20" si="62">IF(ISERROR(SEARCH(BX$7,$F9,1)),"-",IF(COUNTIF($F9,BX$7)=1,1,IF(ISERROR(SEARCH(CONCATENATE(BX$7,","),$F9,1)),IF(ISERROR(SEARCH(CONCATENATE(",",BX$7),$F9,1)),"-",1),1)))</f>
        <v>-</v>
      </c>
      <c r="BY9" s="112" t="str">
        <f t="shared" ref="BY9:BY20" si="63">IF(ISERROR(SEARCH(BY$7,$F9,1)),"-",IF(COUNTIF($F9,BY$7)=1,1,IF(ISERROR(SEARCH(CONCATENATE(BY$7,","),$F9,1)),IF(ISERROR(SEARCH(CONCATENATE(",",BY$7),$F9,1)),"-",1),1)))</f>
        <v>-</v>
      </c>
      <c r="BZ9" s="112" t="str">
        <f t="shared" ref="BZ9:BZ20" si="64">IF(ISERROR(SEARCH(BZ$7,$F9,1)),"-",IF(COUNTIF($F9,BZ$7)=1,1,IF(ISERROR(SEARCH(CONCATENATE(BZ$7,","),$F9,1)),IF(ISERROR(SEARCH(CONCATENATE(",",BZ$7),$F9,1)),"-",1),1)))</f>
        <v>-</v>
      </c>
      <c r="CB9" s="112"/>
      <c r="CC9" s="112"/>
      <c r="CD9" s="112"/>
      <c r="CE9" s="112"/>
      <c r="CF9" s="112"/>
      <c r="CG9" s="112"/>
      <c r="CH9" s="112"/>
      <c r="CI9" s="112"/>
      <c r="CJ9" s="112"/>
      <c r="CK9" s="112"/>
      <c r="CL9" s="112"/>
      <c r="CM9" s="112"/>
    </row>
    <row r="10" spans="1:91" ht="14.1" customHeight="1">
      <c r="A10" s="110">
        <v>2</v>
      </c>
      <c r="B10" s="97" t="s">
        <v>203</v>
      </c>
      <c r="C10" s="91"/>
      <c r="D10" s="91">
        <v>2</v>
      </c>
      <c r="E10" s="91"/>
      <c r="F10" s="91"/>
      <c r="G10" s="91"/>
      <c r="H10" s="111">
        <f t="shared" si="8"/>
        <v>44.444444444444443</v>
      </c>
      <c r="I10" s="97">
        <f t="shared" si="15"/>
        <v>54</v>
      </c>
      <c r="J10" s="97">
        <f t="shared" si="16"/>
        <v>24</v>
      </c>
      <c r="K10" s="97">
        <v>16</v>
      </c>
      <c r="L10" s="97"/>
      <c r="M10" s="97">
        <v>8</v>
      </c>
      <c r="N10" s="97">
        <v>30</v>
      </c>
      <c r="O10" s="97"/>
      <c r="P10" s="97">
        <v>3</v>
      </c>
      <c r="Q10" s="97"/>
      <c r="R10" s="97"/>
      <c r="S10" s="97"/>
      <c r="T10" s="97"/>
      <c r="U10" s="97"/>
      <c r="V10" s="97"/>
      <c r="W10" s="97"/>
      <c r="X10" s="97"/>
      <c r="Y10" s="97"/>
      <c r="Z10" s="97"/>
      <c r="AB10" s="112" t="str">
        <f t="shared" si="17"/>
        <v>-</v>
      </c>
      <c r="AC10" s="112" t="str">
        <f t="shared" si="18"/>
        <v>-</v>
      </c>
      <c r="AD10" s="112" t="str">
        <f t="shared" si="19"/>
        <v>-</v>
      </c>
      <c r="AE10" s="112" t="str">
        <f t="shared" si="20"/>
        <v>-</v>
      </c>
      <c r="AF10" s="112" t="str">
        <f t="shared" si="21"/>
        <v>-</v>
      </c>
      <c r="AG10" s="112" t="str">
        <f t="shared" si="22"/>
        <v>-</v>
      </c>
      <c r="AH10" s="112" t="str">
        <f t="shared" si="23"/>
        <v>-</v>
      </c>
      <c r="AI10" s="112" t="str">
        <f t="shared" si="24"/>
        <v>-</v>
      </c>
      <c r="AJ10" s="112" t="str">
        <f t="shared" si="25"/>
        <v>-</v>
      </c>
      <c r="AK10" s="112" t="str">
        <f t="shared" si="26"/>
        <v>-</v>
      </c>
      <c r="AL10" s="112" t="str">
        <f t="shared" si="27"/>
        <v>-</v>
      </c>
      <c r="AM10" s="112" t="str">
        <f t="shared" si="28"/>
        <v>-</v>
      </c>
      <c r="AO10" s="112" t="str">
        <f t="shared" si="29"/>
        <v>-</v>
      </c>
      <c r="AP10" s="112">
        <f t="shared" si="30"/>
        <v>1</v>
      </c>
      <c r="AQ10" s="112" t="str">
        <f t="shared" si="31"/>
        <v>-</v>
      </c>
      <c r="AR10" s="112" t="str">
        <f t="shared" si="32"/>
        <v>-</v>
      </c>
      <c r="AS10" s="112" t="str">
        <f t="shared" si="33"/>
        <v>-</v>
      </c>
      <c r="AT10" s="112" t="str">
        <f t="shared" si="34"/>
        <v>-</v>
      </c>
      <c r="AU10" s="112" t="str">
        <f t="shared" si="35"/>
        <v>-</v>
      </c>
      <c r="AV10" s="112" t="str">
        <f t="shared" si="36"/>
        <v>-</v>
      </c>
      <c r="AW10" s="112" t="str">
        <f t="shared" si="37"/>
        <v>-</v>
      </c>
      <c r="AX10" s="112" t="str">
        <f t="shared" si="38"/>
        <v>-</v>
      </c>
      <c r="AY10" s="112" t="str">
        <f t="shared" si="39"/>
        <v>-</v>
      </c>
      <c r="AZ10" s="112" t="str">
        <f t="shared" si="40"/>
        <v>-</v>
      </c>
      <c r="BB10" s="112" t="str">
        <f t="shared" si="41"/>
        <v>-</v>
      </c>
      <c r="BC10" s="112" t="str">
        <f t="shared" si="42"/>
        <v>-</v>
      </c>
      <c r="BD10" s="112" t="str">
        <f t="shared" si="43"/>
        <v>-</v>
      </c>
      <c r="BE10" s="112" t="str">
        <f t="shared" si="44"/>
        <v>-</v>
      </c>
      <c r="BF10" s="112" t="str">
        <f t="shared" si="45"/>
        <v>-</v>
      </c>
      <c r="BG10" s="112" t="str">
        <f t="shared" si="46"/>
        <v>-</v>
      </c>
      <c r="BH10" s="112" t="str">
        <f t="shared" si="47"/>
        <v>-</v>
      </c>
      <c r="BI10" s="112" t="str">
        <f t="shared" si="48"/>
        <v>-</v>
      </c>
      <c r="BJ10" s="112" t="str">
        <f t="shared" si="49"/>
        <v>-</v>
      </c>
      <c r="BK10" s="112" t="str">
        <f t="shared" si="50"/>
        <v>-</v>
      </c>
      <c r="BL10" s="112" t="str">
        <f t="shared" si="51"/>
        <v>-</v>
      </c>
      <c r="BM10" s="112" t="str">
        <f t="shared" si="52"/>
        <v>-</v>
      </c>
      <c r="BO10" s="112" t="str">
        <f t="shared" si="53"/>
        <v>-</v>
      </c>
      <c r="BP10" s="112" t="str">
        <f t="shared" si="54"/>
        <v>-</v>
      </c>
      <c r="BQ10" s="112" t="str">
        <f t="shared" si="55"/>
        <v>-</v>
      </c>
      <c r="BR10" s="112" t="str">
        <f t="shared" si="56"/>
        <v>-</v>
      </c>
      <c r="BS10" s="112" t="str">
        <f t="shared" si="57"/>
        <v>-</v>
      </c>
      <c r="BT10" s="112" t="str">
        <f t="shared" si="58"/>
        <v>-</v>
      </c>
      <c r="BU10" s="112" t="str">
        <f t="shared" si="59"/>
        <v>-</v>
      </c>
      <c r="BV10" s="112" t="str">
        <f t="shared" si="60"/>
        <v>-</v>
      </c>
      <c r="BW10" s="112" t="str">
        <f t="shared" si="61"/>
        <v>-</v>
      </c>
      <c r="BX10" s="112" t="str">
        <f t="shared" si="62"/>
        <v>-</v>
      </c>
      <c r="BY10" s="112" t="str">
        <f t="shared" si="63"/>
        <v>-</v>
      </c>
      <c r="BZ10" s="112" t="str">
        <f t="shared" si="64"/>
        <v>-</v>
      </c>
      <c r="CB10" s="112"/>
      <c r="CC10" s="112"/>
      <c r="CD10" s="112"/>
      <c r="CE10" s="112"/>
      <c r="CF10" s="112"/>
      <c r="CG10" s="112"/>
      <c r="CH10" s="112"/>
      <c r="CI10" s="112"/>
      <c r="CJ10" s="112"/>
      <c r="CK10" s="112"/>
      <c r="CL10" s="112"/>
      <c r="CM10" s="112"/>
    </row>
    <row r="11" spans="1:91" ht="14.1" customHeight="1">
      <c r="A11" s="110">
        <v>3</v>
      </c>
      <c r="B11" s="97" t="s">
        <v>204</v>
      </c>
      <c r="C11" s="91"/>
      <c r="D11" s="91">
        <v>1</v>
      </c>
      <c r="E11" s="91"/>
      <c r="F11" s="91"/>
      <c r="G11" s="91"/>
      <c r="H11" s="111">
        <f t="shared" si="8"/>
        <v>51.851851851851848</v>
      </c>
      <c r="I11" s="97">
        <f t="shared" si="15"/>
        <v>81</v>
      </c>
      <c r="J11" s="97">
        <f t="shared" si="16"/>
        <v>42</v>
      </c>
      <c r="K11" s="97">
        <v>30</v>
      </c>
      <c r="L11" s="97"/>
      <c r="M11" s="97">
        <v>12</v>
      </c>
      <c r="N11" s="97">
        <v>39</v>
      </c>
      <c r="O11" s="97">
        <v>3</v>
      </c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B11" s="112" t="str">
        <f t="shared" si="17"/>
        <v>-</v>
      </c>
      <c r="AC11" s="112" t="str">
        <f t="shared" si="18"/>
        <v>-</v>
      </c>
      <c r="AD11" s="112" t="str">
        <f t="shared" si="19"/>
        <v>-</v>
      </c>
      <c r="AE11" s="112" t="str">
        <f t="shared" si="20"/>
        <v>-</v>
      </c>
      <c r="AF11" s="112" t="str">
        <f t="shared" si="21"/>
        <v>-</v>
      </c>
      <c r="AG11" s="112" t="str">
        <f t="shared" si="22"/>
        <v>-</v>
      </c>
      <c r="AH11" s="112" t="str">
        <f t="shared" si="23"/>
        <v>-</v>
      </c>
      <c r="AI11" s="112" t="str">
        <f t="shared" si="24"/>
        <v>-</v>
      </c>
      <c r="AJ11" s="112" t="str">
        <f t="shared" si="25"/>
        <v>-</v>
      </c>
      <c r="AK11" s="112" t="str">
        <f t="shared" si="26"/>
        <v>-</v>
      </c>
      <c r="AL11" s="112" t="str">
        <f t="shared" si="27"/>
        <v>-</v>
      </c>
      <c r="AM11" s="112" t="str">
        <f t="shared" si="28"/>
        <v>-</v>
      </c>
      <c r="AO11" s="112">
        <f t="shared" si="29"/>
        <v>1</v>
      </c>
      <c r="AP11" s="112" t="str">
        <f t="shared" si="30"/>
        <v>-</v>
      </c>
      <c r="AQ11" s="112" t="str">
        <f t="shared" si="31"/>
        <v>-</v>
      </c>
      <c r="AR11" s="112" t="str">
        <f t="shared" si="32"/>
        <v>-</v>
      </c>
      <c r="AS11" s="112" t="str">
        <f t="shared" si="33"/>
        <v>-</v>
      </c>
      <c r="AT11" s="112" t="str">
        <f t="shared" si="34"/>
        <v>-</v>
      </c>
      <c r="AU11" s="112" t="str">
        <f t="shared" si="35"/>
        <v>-</v>
      </c>
      <c r="AV11" s="112" t="str">
        <f t="shared" si="36"/>
        <v>-</v>
      </c>
      <c r="AW11" s="112" t="str">
        <f t="shared" si="37"/>
        <v>-</v>
      </c>
      <c r="AX11" s="112" t="str">
        <f t="shared" si="38"/>
        <v>-</v>
      </c>
      <c r="AY11" s="112" t="str">
        <f t="shared" si="39"/>
        <v>-</v>
      </c>
      <c r="AZ11" s="112" t="str">
        <f t="shared" si="40"/>
        <v>-</v>
      </c>
      <c r="BB11" s="112" t="str">
        <f t="shared" si="41"/>
        <v>-</v>
      </c>
      <c r="BC11" s="112" t="str">
        <f t="shared" si="42"/>
        <v>-</v>
      </c>
      <c r="BD11" s="112" t="str">
        <f t="shared" si="43"/>
        <v>-</v>
      </c>
      <c r="BE11" s="112" t="str">
        <f t="shared" si="44"/>
        <v>-</v>
      </c>
      <c r="BF11" s="112" t="str">
        <f t="shared" si="45"/>
        <v>-</v>
      </c>
      <c r="BG11" s="112" t="str">
        <f t="shared" si="46"/>
        <v>-</v>
      </c>
      <c r="BH11" s="112" t="str">
        <f t="shared" si="47"/>
        <v>-</v>
      </c>
      <c r="BI11" s="112" t="str">
        <f t="shared" si="48"/>
        <v>-</v>
      </c>
      <c r="BJ11" s="112" t="str">
        <f t="shared" si="49"/>
        <v>-</v>
      </c>
      <c r="BK11" s="112" t="str">
        <f t="shared" si="50"/>
        <v>-</v>
      </c>
      <c r="BL11" s="112" t="str">
        <f t="shared" si="51"/>
        <v>-</v>
      </c>
      <c r="BM11" s="112" t="str">
        <f t="shared" si="52"/>
        <v>-</v>
      </c>
      <c r="BO11" s="112" t="str">
        <f t="shared" si="53"/>
        <v>-</v>
      </c>
      <c r="BP11" s="112" t="str">
        <f t="shared" si="54"/>
        <v>-</v>
      </c>
      <c r="BQ11" s="112" t="str">
        <f t="shared" si="55"/>
        <v>-</v>
      </c>
      <c r="BR11" s="112" t="str">
        <f t="shared" si="56"/>
        <v>-</v>
      </c>
      <c r="BS11" s="112" t="str">
        <f t="shared" si="57"/>
        <v>-</v>
      </c>
      <c r="BT11" s="112" t="str">
        <f t="shared" si="58"/>
        <v>-</v>
      </c>
      <c r="BU11" s="112" t="str">
        <f t="shared" si="59"/>
        <v>-</v>
      </c>
      <c r="BV11" s="112" t="str">
        <f t="shared" si="60"/>
        <v>-</v>
      </c>
      <c r="BW11" s="112" t="str">
        <f t="shared" si="61"/>
        <v>-</v>
      </c>
      <c r="BX11" s="112" t="str">
        <f t="shared" si="62"/>
        <v>-</v>
      </c>
      <c r="BY11" s="112" t="str">
        <f t="shared" si="63"/>
        <v>-</v>
      </c>
      <c r="BZ11" s="112" t="str">
        <f t="shared" si="64"/>
        <v>-</v>
      </c>
      <c r="CB11" s="112"/>
      <c r="CC11" s="112"/>
      <c r="CD11" s="112"/>
      <c r="CE11" s="112"/>
      <c r="CF11" s="112"/>
      <c r="CG11" s="112"/>
      <c r="CH11" s="112"/>
      <c r="CI11" s="112"/>
      <c r="CJ11" s="112"/>
      <c r="CK11" s="112"/>
      <c r="CL11" s="112"/>
      <c r="CM11" s="112"/>
    </row>
    <row r="12" spans="1:91" ht="14.1" customHeight="1">
      <c r="A12" s="110">
        <v>4</v>
      </c>
      <c r="B12" s="97" t="s">
        <v>205</v>
      </c>
      <c r="C12" s="91">
        <v>4</v>
      </c>
      <c r="D12" s="91"/>
      <c r="E12" s="91"/>
      <c r="F12" s="91"/>
      <c r="G12" s="91"/>
      <c r="H12" s="111">
        <f t="shared" si="8"/>
        <v>51.851851851851848</v>
      </c>
      <c r="I12" s="97">
        <f t="shared" si="15"/>
        <v>108</v>
      </c>
      <c r="J12" s="97">
        <f t="shared" si="16"/>
        <v>56</v>
      </c>
      <c r="K12" s="97">
        <v>42</v>
      </c>
      <c r="L12" s="97"/>
      <c r="M12" s="97">
        <v>14</v>
      </c>
      <c r="N12" s="97">
        <v>52</v>
      </c>
      <c r="O12" s="97"/>
      <c r="P12" s="97"/>
      <c r="Q12" s="97"/>
      <c r="R12" s="97">
        <v>4</v>
      </c>
      <c r="S12" s="97"/>
      <c r="T12" s="97"/>
      <c r="U12" s="97"/>
      <c r="V12" s="97"/>
      <c r="W12" s="97"/>
      <c r="X12" s="97"/>
      <c r="Y12" s="97"/>
      <c r="Z12" s="97"/>
      <c r="AB12" s="112" t="str">
        <f t="shared" si="17"/>
        <v>-</v>
      </c>
      <c r="AC12" s="112" t="str">
        <f t="shared" si="18"/>
        <v>-</v>
      </c>
      <c r="AD12" s="112" t="str">
        <f t="shared" si="19"/>
        <v>-</v>
      </c>
      <c r="AE12" s="112">
        <f t="shared" si="20"/>
        <v>1</v>
      </c>
      <c r="AF12" s="112" t="str">
        <f t="shared" si="21"/>
        <v>-</v>
      </c>
      <c r="AG12" s="112" t="str">
        <f t="shared" si="22"/>
        <v>-</v>
      </c>
      <c r="AH12" s="112" t="str">
        <f t="shared" si="23"/>
        <v>-</v>
      </c>
      <c r="AI12" s="112" t="str">
        <f t="shared" si="24"/>
        <v>-</v>
      </c>
      <c r="AJ12" s="112" t="str">
        <f t="shared" si="25"/>
        <v>-</v>
      </c>
      <c r="AK12" s="112" t="str">
        <f t="shared" si="26"/>
        <v>-</v>
      </c>
      <c r="AL12" s="112" t="str">
        <f t="shared" si="27"/>
        <v>-</v>
      </c>
      <c r="AM12" s="112" t="str">
        <f t="shared" si="28"/>
        <v>-</v>
      </c>
      <c r="AO12" s="112" t="str">
        <f t="shared" si="29"/>
        <v>-</v>
      </c>
      <c r="AP12" s="112" t="str">
        <f t="shared" si="30"/>
        <v>-</v>
      </c>
      <c r="AQ12" s="112" t="str">
        <f t="shared" si="31"/>
        <v>-</v>
      </c>
      <c r="AR12" s="112" t="str">
        <f t="shared" si="32"/>
        <v>-</v>
      </c>
      <c r="AS12" s="112" t="str">
        <f t="shared" si="33"/>
        <v>-</v>
      </c>
      <c r="AT12" s="112" t="str">
        <f t="shared" si="34"/>
        <v>-</v>
      </c>
      <c r="AU12" s="112" t="str">
        <f t="shared" si="35"/>
        <v>-</v>
      </c>
      <c r="AV12" s="112" t="str">
        <f t="shared" si="36"/>
        <v>-</v>
      </c>
      <c r="AW12" s="112" t="str">
        <f t="shared" si="37"/>
        <v>-</v>
      </c>
      <c r="AX12" s="112" t="str">
        <f t="shared" si="38"/>
        <v>-</v>
      </c>
      <c r="AY12" s="112" t="str">
        <f t="shared" si="39"/>
        <v>-</v>
      </c>
      <c r="AZ12" s="112" t="str">
        <f t="shared" si="40"/>
        <v>-</v>
      </c>
      <c r="BB12" s="112" t="str">
        <f t="shared" si="41"/>
        <v>-</v>
      </c>
      <c r="BC12" s="112" t="str">
        <f t="shared" si="42"/>
        <v>-</v>
      </c>
      <c r="BD12" s="112" t="str">
        <f t="shared" si="43"/>
        <v>-</v>
      </c>
      <c r="BE12" s="112" t="str">
        <f t="shared" si="44"/>
        <v>-</v>
      </c>
      <c r="BF12" s="112" t="str">
        <f t="shared" si="45"/>
        <v>-</v>
      </c>
      <c r="BG12" s="112" t="str">
        <f t="shared" si="46"/>
        <v>-</v>
      </c>
      <c r="BH12" s="112" t="str">
        <f t="shared" si="47"/>
        <v>-</v>
      </c>
      <c r="BI12" s="112" t="str">
        <f t="shared" si="48"/>
        <v>-</v>
      </c>
      <c r="BJ12" s="112" t="str">
        <f t="shared" si="49"/>
        <v>-</v>
      </c>
      <c r="BK12" s="112" t="str">
        <f t="shared" si="50"/>
        <v>-</v>
      </c>
      <c r="BL12" s="112" t="str">
        <f t="shared" si="51"/>
        <v>-</v>
      </c>
      <c r="BM12" s="112" t="str">
        <f t="shared" si="52"/>
        <v>-</v>
      </c>
      <c r="BO12" s="112" t="str">
        <f t="shared" si="53"/>
        <v>-</v>
      </c>
      <c r="BP12" s="112" t="str">
        <f t="shared" si="54"/>
        <v>-</v>
      </c>
      <c r="BQ12" s="112" t="str">
        <f t="shared" si="55"/>
        <v>-</v>
      </c>
      <c r="BR12" s="112" t="str">
        <f t="shared" si="56"/>
        <v>-</v>
      </c>
      <c r="BS12" s="112" t="str">
        <f t="shared" si="57"/>
        <v>-</v>
      </c>
      <c r="BT12" s="112" t="str">
        <f t="shared" si="58"/>
        <v>-</v>
      </c>
      <c r="BU12" s="112" t="str">
        <f t="shared" si="59"/>
        <v>-</v>
      </c>
      <c r="BV12" s="112" t="str">
        <f t="shared" si="60"/>
        <v>-</v>
      </c>
      <c r="BW12" s="112" t="str">
        <f t="shared" si="61"/>
        <v>-</v>
      </c>
      <c r="BX12" s="112" t="str">
        <f t="shared" si="62"/>
        <v>-</v>
      </c>
      <c r="BY12" s="112" t="str">
        <f t="shared" si="63"/>
        <v>-</v>
      </c>
      <c r="BZ12" s="112" t="str">
        <f t="shared" si="64"/>
        <v>-</v>
      </c>
      <c r="CB12" s="112"/>
      <c r="CC12" s="112"/>
      <c r="CD12" s="112"/>
      <c r="CE12" s="112"/>
      <c r="CF12" s="112"/>
      <c r="CG12" s="112"/>
      <c r="CH12" s="112"/>
      <c r="CI12" s="112"/>
      <c r="CJ12" s="112"/>
      <c r="CK12" s="112"/>
      <c r="CL12" s="112"/>
      <c r="CM12" s="112"/>
    </row>
    <row r="13" spans="1:91" ht="14.1" customHeight="1">
      <c r="A13" s="110">
        <v>5</v>
      </c>
      <c r="B13" s="97" t="s">
        <v>206</v>
      </c>
      <c r="C13" s="91"/>
      <c r="D13" s="91">
        <v>11</v>
      </c>
      <c r="E13" s="91"/>
      <c r="F13" s="91"/>
      <c r="G13" s="91"/>
      <c r="H13" s="111">
        <f t="shared" si="8"/>
        <v>44.444444444444443</v>
      </c>
      <c r="I13" s="97">
        <f t="shared" si="15"/>
        <v>54</v>
      </c>
      <c r="J13" s="97">
        <f t="shared" si="16"/>
        <v>24</v>
      </c>
      <c r="K13" s="97">
        <v>16</v>
      </c>
      <c r="L13" s="97"/>
      <c r="M13" s="97">
        <v>8</v>
      </c>
      <c r="N13" s="97">
        <v>30</v>
      </c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>
        <v>3</v>
      </c>
      <c r="Z13" s="97"/>
      <c r="AB13" s="112" t="str">
        <f t="shared" si="17"/>
        <v>-</v>
      </c>
      <c r="AC13" s="112" t="str">
        <f t="shared" si="18"/>
        <v>-</v>
      </c>
      <c r="AD13" s="112" t="str">
        <f t="shared" si="19"/>
        <v>-</v>
      </c>
      <c r="AE13" s="112" t="str">
        <f t="shared" si="20"/>
        <v>-</v>
      </c>
      <c r="AF13" s="112" t="str">
        <f t="shared" si="21"/>
        <v>-</v>
      </c>
      <c r="AG13" s="112" t="str">
        <f t="shared" si="22"/>
        <v>-</v>
      </c>
      <c r="AH13" s="112" t="str">
        <f t="shared" si="23"/>
        <v>-</v>
      </c>
      <c r="AI13" s="112" t="str">
        <f t="shared" si="24"/>
        <v>-</v>
      </c>
      <c r="AJ13" s="112" t="str">
        <f t="shared" si="25"/>
        <v>-</v>
      </c>
      <c r="AK13" s="112" t="str">
        <f t="shared" si="26"/>
        <v>-</v>
      </c>
      <c r="AL13" s="112" t="str">
        <f t="shared" si="27"/>
        <v>-</v>
      </c>
      <c r="AM13" s="112" t="str">
        <f t="shared" si="28"/>
        <v>-</v>
      </c>
      <c r="AO13" s="112" t="str">
        <f t="shared" si="29"/>
        <v>-</v>
      </c>
      <c r="AP13" s="112" t="str">
        <f t="shared" si="30"/>
        <v>-</v>
      </c>
      <c r="AQ13" s="112" t="str">
        <f t="shared" si="31"/>
        <v>-</v>
      </c>
      <c r="AR13" s="112" t="str">
        <f t="shared" si="32"/>
        <v>-</v>
      </c>
      <c r="AS13" s="112" t="str">
        <f t="shared" si="33"/>
        <v>-</v>
      </c>
      <c r="AT13" s="112" t="str">
        <f t="shared" si="34"/>
        <v>-</v>
      </c>
      <c r="AU13" s="112" t="str">
        <f t="shared" si="35"/>
        <v>-</v>
      </c>
      <c r="AV13" s="112" t="str">
        <f t="shared" si="36"/>
        <v>-</v>
      </c>
      <c r="AW13" s="112" t="str">
        <f t="shared" si="37"/>
        <v>-</v>
      </c>
      <c r="AX13" s="112" t="str">
        <f t="shared" si="38"/>
        <v>-</v>
      </c>
      <c r="AY13" s="112">
        <f t="shared" si="39"/>
        <v>1</v>
      </c>
      <c r="AZ13" s="112" t="str">
        <f t="shared" si="40"/>
        <v>-</v>
      </c>
      <c r="BB13" s="112" t="str">
        <f t="shared" si="41"/>
        <v>-</v>
      </c>
      <c r="BC13" s="112" t="str">
        <f t="shared" si="42"/>
        <v>-</v>
      </c>
      <c r="BD13" s="112" t="str">
        <f t="shared" si="43"/>
        <v>-</v>
      </c>
      <c r="BE13" s="112" t="str">
        <f t="shared" si="44"/>
        <v>-</v>
      </c>
      <c r="BF13" s="112" t="str">
        <f t="shared" si="45"/>
        <v>-</v>
      </c>
      <c r="BG13" s="112" t="str">
        <f t="shared" si="46"/>
        <v>-</v>
      </c>
      <c r="BH13" s="112" t="str">
        <f t="shared" si="47"/>
        <v>-</v>
      </c>
      <c r="BI13" s="112" t="str">
        <f t="shared" si="48"/>
        <v>-</v>
      </c>
      <c r="BJ13" s="112" t="str">
        <f t="shared" si="49"/>
        <v>-</v>
      </c>
      <c r="BK13" s="112" t="str">
        <f t="shared" si="50"/>
        <v>-</v>
      </c>
      <c r="BL13" s="112" t="str">
        <f t="shared" si="51"/>
        <v>-</v>
      </c>
      <c r="BM13" s="112" t="str">
        <f t="shared" si="52"/>
        <v>-</v>
      </c>
      <c r="BO13" s="112" t="str">
        <f t="shared" si="53"/>
        <v>-</v>
      </c>
      <c r="BP13" s="112" t="str">
        <f t="shared" si="54"/>
        <v>-</v>
      </c>
      <c r="BQ13" s="112" t="str">
        <f t="shared" si="55"/>
        <v>-</v>
      </c>
      <c r="BR13" s="112" t="str">
        <f t="shared" si="56"/>
        <v>-</v>
      </c>
      <c r="BS13" s="112" t="str">
        <f t="shared" si="57"/>
        <v>-</v>
      </c>
      <c r="BT13" s="112" t="str">
        <f t="shared" si="58"/>
        <v>-</v>
      </c>
      <c r="BU13" s="112" t="str">
        <f t="shared" si="59"/>
        <v>-</v>
      </c>
      <c r="BV13" s="112" t="str">
        <f t="shared" si="60"/>
        <v>-</v>
      </c>
      <c r="BW13" s="112" t="str">
        <f t="shared" si="61"/>
        <v>-</v>
      </c>
      <c r="BX13" s="112" t="str">
        <f t="shared" si="62"/>
        <v>-</v>
      </c>
      <c r="BY13" s="112" t="str">
        <f t="shared" si="63"/>
        <v>-</v>
      </c>
      <c r="BZ13" s="112" t="str">
        <f t="shared" si="64"/>
        <v>-</v>
      </c>
      <c r="CB13" s="112"/>
      <c r="CC13" s="112"/>
      <c r="CD13" s="112"/>
      <c r="CE13" s="112"/>
      <c r="CF13" s="112"/>
      <c r="CG13" s="112"/>
      <c r="CH13" s="112"/>
      <c r="CI13" s="112"/>
      <c r="CJ13" s="112"/>
      <c r="CK13" s="112"/>
      <c r="CL13" s="112"/>
      <c r="CM13" s="112"/>
    </row>
    <row r="14" spans="1:91" ht="14.1" customHeight="1">
      <c r="A14" s="110">
        <v>6</v>
      </c>
      <c r="B14" s="97" t="s">
        <v>207</v>
      </c>
      <c r="C14" s="91"/>
      <c r="D14" s="91">
        <v>5</v>
      </c>
      <c r="E14" s="91"/>
      <c r="F14" s="91"/>
      <c r="G14" s="91"/>
      <c r="H14" s="111">
        <f t="shared" si="8"/>
        <v>29.629629629629626</v>
      </c>
      <c r="I14" s="97">
        <f t="shared" si="15"/>
        <v>54</v>
      </c>
      <c r="J14" s="97">
        <f t="shared" si="16"/>
        <v>16</v>
      </c>
      <c r="K14" s="97">
        <v>10</v>
      </c>
      <c r="L14" s="97"/>
      <c r="M14" s="97">
        <v>8</v>
      </c>
      <c r="N14" s="97">
        <v>38</v>
      </c>
      <c r="O14" s="97"/>
      <c r="P14" s="97"/>
      <c r="Q14" s="97"/>
      <c r="R14" s="97"/>
      <c r="S14" s="97">
        <v>2</v>
      </c>
      <c r="T14" s="97"/>
      <c r="U14" s="97"/>
      <c r="V14" s="97"/>
      <c r="W14" s="97"/>
      <c r="X14" s="97"/>
      <c r="Y14" s="97"/>
      <c r="Z14" s="97"/>
      <c r="AB14" s="112" t="str">
        <f t="shared" si="17"/>
        <v>-</v>
      </c>
      <c r="AC14" s="112" t="str">
        <f t="shared" si="18"/>
        <v>-</v>
      </c>
      <c r="AD14" s="112" t="str">
        <f t="shared" si="19"/>
        <v>-</v>
      </c>
      <c r="AE14" s="112" t="str">
        <f t="shared" si="20"/>
        <v>-</v>
      </c>
      <c r="AF14" s="112" t="str">
        <f t="shared" si="21"/>
        <v>-</v>
      </c>
      <c r="AG14" s="112" t="str">
        <f t="shared" si="22"/>
        <v>-</v>
      </c>
      <c r="AH14" s="112" t="str">
        <f t="shared" si="23"/>
        <v>-</v>
      </c>
      <c r="AI14" s="112" t="str">
        <f t="shared" si="24"/>
        <v>-</v>
      </c>
      <c r="AJ14" s="112" t="str">
        <f t="shared" si="25"/>
        <v>-</v>
      </c>
      <c r="AK14" s="112" t="str">
        <f t="shared" si="26"/>
        <v>-</v>
      </c>
      <c r="AL14" s="112" t="str">
        <f t="shared" si="27"/>
        <v>-</v>
      </c>
      <c r="AM14" s="112" t="str">
        <f t="shared" si="28"/>
        <v>-</v>
      </c>
      <c r="AO14" s="112" t="str">
        <f t="shared" si="29"/>
        <v>-</v>
      </c>
      <c r="AP14" s="112" t="str">
        <f t="shared" si="30"/>
        <v>-</v>
      </c>
      <c r="AQ14" s="112" t="str">
        <f t="shared" si="31"/>
        <v>-</v>
      </c>
      <c r="AR14" s="112" t="str">
        <f t="shared" si="32"/>
        <v>-</v>
      </c>
      <c r="AS14" s="112">
        <f t="shared" si="33"/>
        <v>1</v>
      </c>
      <c r="AT14" s="112" t="str">
        <f t="shared" si="34"/>
        <v>-</v>
      </c>
      <c r="AU14" s="112" t="str">
        <f t="shared" si="35"/>
        <v>-</v>
      </c>
      <c r="AV14" s="112" t="str">
        <f t="shared" si="36"/>
        <v>-</v>
      </c>
      <c r="AW14" s="112" t="str">
        <f t="shared" si="37"/>
        <v>-</v>
      </c>
      <c r="AX14" s="112" t="str">
        <f t="shared" si="38"/>
        <v>-</v>
      </c>
      <c r="AY14" s="112" t="str">
        <f t="shared" si="39"/>
        <v>-</v>
      </c>
      <c r="AZ14" s="112" t="str">
        <f t="shared" si="40"/>
        <v>-</v>
      </c>
      <c r="BB14" s="112" t="str">
        <f t="shared" si="41"/>
        <v>-</v>
      </c>
      <c r="BC14" s="112" t="str">
        <f t="shared" si="42"/>
        <v>-</v>
      </c>
      <c r="BD14" s="112" t="str">
        <f t="shared" si="43"/>
        <v>-</v>
      </c>
      <c r="BE14" s="112" t="str">
        <f t="shared" si="44"/>
        <v>-</v>
      </c>
      <c r="BF14" s="112" t="str">
        <f t="shared" si="45"/>
        <v>-</v>
      </c>
      <c r="BG14" s="112" t="str">
        <f t="shared" si="46"/>
        <v>-</v>
      </c>
      <c r="BH14" s="112" t="str">
        <f t="shared" si="47"/>
        <v>-</v>
      </c>
      <c r="BI14" s="112" t="str">
        <f t="shared" si="48"/>
        <v>-</v>
      </c>
      <c r="BJ14" s="112" t="str">
        <f t="shared" si="49"/>
        <v>-</v>
      </c>
      <c r="BK14" s="112" t="str">
        <f t="shared" si="50"/>
        <v>-</v>
      </c>
      <c r="BL14" s="112" t="str">
        <f t="shared" si="51"/>
        <v>-</v>
      </c>
      <c r="BM14" s="112" t="str">
        <f t="shared" si="52"/>
        <v>-</v>
      </c>
      <c r="BO14" s="112" t="str">
        <f t="shared" si="53"/>
        <v>-</v>
      </c>
      <c r="BP14" s="112" t="str">
        <f t="shared" si="54"/>
        <v>-</v>
      </c>
      <c r="BQ14" s="112" t="str">
        <f t="shared" si="55"/>
        <v>-</v>
      </c>
      <c r="BR14" s="112" t="str">
        <f t="shared" si="56"/>
        <v>-</v>
      </c>
      <c r="BS14" s="112" t="str">
        <f t="shared" si="57"/>
        <v>-</v>
      </c>
      <c r="BT14" s="112" t="str">
        <f t="shared" si="58"/>
        <v>-</v>
      </c>
      <c r="BU14" s="112" t="str">
        <f t="shared" si="59"/>
        <v>-</v>
      </c>
      <c r="BV14" s="112" t="str">
        <f t="shared" si="60"/>
        <v>-</v>
      </c>
      <c r="BW14" s="112" t="str">
        <f t="shared" si="61"/>
        <v>-</v>
      </c>
      <c r="BX14" s="112" t="str">
        <f t="shared" si="62"/>
        <v>-</v>
      </c>
      <c r="BY14" s="112" t="str">
        <f t="shared" si="63"/>
        <v>-</v>
      </c>
      <c r="BZ14" s="112" t="str">
        <f t="shared" si="64"/>
        <v>-</v>
      </c>
      <c r="CB14" s="112"/>
      <c r="CC14" s="112"/>
      <c r="CD14" s="112"/>
      <c r="CE14" s="112"/>
      <c r="CF14" s="112"/>
      <c r="CG14" s="112"/>
      <c r="CH14" s="112"/>
      <c r="CI14" s="112"/>
      <c r="CJ14" s="112"/>
      <c r="CK14" s="112"/>
      <c r="CL14" s="112"/>
      <c r="CM14" s="112"/>
    </row>
    <row r="15" spans="1:91" ht="14.1" customHeight="1">
      <c r="A15" s="110">
        <v>7</v>
      </c>
      <c r="B15" s="97" t="s">
        <v>208</v>
      </c>
      <c r="C15" s="91">
        <v>7</v>
      </c>
      <c r="D15" s="91"/>
      <c r="E15" s="91"/>
      <c r="F15" s="91"/>
      <c r="G15" s="91"/>
      <c r="H15" s="111">
        <f t="shared" si="8"/>
        <v>51.851851851851848</v>
      </c>
      <c r="I15" s="97">
        <f t="shared" si="15"/>
        <v>108</v>
      </c>
      <c r="J15" s="97">
        <f t="shared" si="16"/>
        <v>56</v>
      </c>
      <c r="K15" s="97">
        <v>42</v>
      </c>
      <c r="L15" s="97"/>
      <c r="M15" s="97">
        <v>14</v>
      </c>
      <c r="N15" s="97">
        <v>52</v>
      </c>
      <c r="O15" s="97"/>
      <c r="P15" s="97"/>
      <c r="Q15" s="97"/>
      <c r="R15" s="97"/>
      <c r="S15" s="97"/>
      <c r="T15" s="97"/>
      <c r="U15" s="97">
        <v>4</v>
      </c>
      <c r="V15" s="97"/>
      <c r="W15" s="97"/>
      <c r="X15" s="97"/>
      <c r="Y15" s="97"/>
      <c r="Z15" s="97"/>
      <c r="AB15" s="112" t="str">
        <f t="shared" si="17"/>
        <v>-</v>
      </c>
      <c r="AC15" s="112" t="str">
        <f t="shared" si="18"/>
        <v>-</v>
      </c>
      <c r="AD15" s="112" t="str">
        <f t="shared" si="19"/>
        <v>-</v>
      </c>
      <c r="AE15" s="112" t="str">
        <f t="shared" si="20"/>
        <v>-</v>
      </c>
      <c r="AF15" s="112" t="str">
        <f t="shared" si="21"/>
        <v>-</v>
      </c>
      <c r="AG15" s="112" t="str">
        <f t="shared" si="22"/>
        <v>-</v>
      </c>
      <c r="AH15" s="112">
        <f t="shared" si="23"/>
        <v>1</v>
      </c>
      <c r="AI15" s="112" t="str">
        <f t="shared" si="24"/>
        <v>-</v>
      </c>
      <c r="AJ15" s="112" t="str">
        <f t="shared" si="25"/>
        <v>-</v>
      </c>
      <c r="AK15" s="112" t="str">
        <f t="shared" si="26"/>
        <v>-</v>
      </c>
      <c r="AL15" s="112" t="str">
        <f t="shared" si="27"/>
        <v>-</v>
      </c>
      <c r="AM15" s="112" t="str">
        <f t="shared" si="28"/>
        <v>-</v>
      </c>
      <c r="AO15" s="112" t="str">
        <f t="shared" si="29"/>
        <v>-</v>
      </c>
      <c r="AP15" s="112" t="str">
        <f t="shared" si="30"/>
        <v>-</v>
      </c>
      <c r="AQ15" s="112" t="str">
        <f t="shared" si="31"/>
        <v>-</v>
      </c>
      <c r="AR15" s="112" t="str">
        <f t="shared" si="32"/>
        <v>-</v>
      </c>
      <c r="AS15" s="112" t="str">
        <f t="shared" si="33"/>
        <v>-</v>
      </c>
      <c r="AT15" s="112" t="str">
        <f t="shared" si="34"/>
        <v>-</v>
      </c>
      <c r="AU15" s="112" t="str">
        <f t="shared" si="35"/>
        <v>-</v>
      </c>
      <c r="AV15" s="112" t="str">
        <f t="shared" si="36"/>
        <v>-</v>
      </c>
      <c r="AW15" s="112" t="str">
        <f t="shared" si="37"/>
        <v>-</v>
      </c>
      <c r="AX15" s="112" t="str">
        <f t="shared" si="38"/>
        <v>-</v>
      </c>
      <c r="AY15" s="112" t="str">
        <f t="shared" si="39"/>
        <v>-</v>
      </c>
      <c r="AZ15" s="112" t="str">
        <f t="shared" si="40"/>
        <v>-</v>
      </c>
      <c r="BB15" s="112" t="str">
        <f t="shared" si="41"/>
        <v>-</v>
      </c>
      <c r="BC15" s="112" t="str">
        <f t="shared" si="42"/>
        <v>-</v>
      </c>
      <c r="BD15" s="112" t="str">
        <f t="shared" si="43"/>
        <v>-</v>
      </c>
      <c r="BE15" s="112" t="str">
        <f t="shared" si="44"/>
        <v>-</v>
      </c>
      <c r="BF15" s="112" t="str">
        <f t="shared" si="45"/>
        <v>-</v>
      </c>
      <c r="BG15" s="112" t="str">
        <f t="shared" si="46"/>
        <v>-</v>
      </c>
      <c r="BH15" s="112" t="str">
        <f t="shared" si="47"/>
        <v>-</v>
      </c>
      <c r="BI15" s="112" t="str">
        <f t="shared" si="48"/>
        <v>-</v>
      </c>
      <c r="BJ15" s="112" t="str">
        <f t="shared" si="49"/>
        <v>-</v>
      </c>
      <c r="BK15" s="112" t="str">
        <f t="shared" si="50"/>
        <v>-</v>
      </c>
      <c r="BL15" s="112" t="str">
        <f t="shared" si="51"/>
        <v>-</v>
      </c>
      <c r="BM15" s="112" t="str">
        <f t="shared" si="52"/>
        <v>-</v>
      </c>
      <c r="BO15" s="112" t="str">
        <f t="shared" si="53"/>
        <v>-</v>
      </c>
      <c r="BP15" s="112" t="str">
        <f t="shared" si="54"/>
        <v>-</v>
      </c>
      <c r="BQ15" s="112" t="str">
        <f t="shared" si="55"/>
        <v>-</v>
      </c>
      <c r="BR15" s="112" t="str">
        <f t="shared" si="56"/>
        <v>-</v>
      </c>
      <c r="BS15" s="112" t="str">
        <f t="shared" si="57"/>
        <v>-</v>
      </c>
      <c r="BT15" s="112" t="str">
        <f t="shared" si="58"/>
        <v>-</v>
      </c>
      <c r="BU15" s="112" t="str">
        <f t="shared" si="59"/>
        <v>-</v>
      </c>
      <c r="BV15" s="112" t="str">
        <f t="shared" si="60"/>
        <v>-</v>
      </c>
      <c r="BW15" s="112" t="str">
        <f t="shared" si="61"/>
        <v>-</v>
      </c>
      <c r="BX15" s="112" t="str">
        <f t="shared" si="62"/>
        <v>-</v>
      </c>
      <c r="BY15" s="112" t="str">
        <f t="shared" si="63"/>
        <v>-</v>
      </c>
      <c r="BZ15" s="112" t="str">
        <f t="shared" si="64"/>
        <v>-</v>
      </c>
      <c r="CB15" s="112"/>
      <c r="CC15" s="112"/>
      <c r="CD15" s="112"/>
      <c r="CE15" s="112"/>
      <c r="CF15" s="112"/>
      <c r="CG15" s="112"/>
      <c r="CH15" s="112"/>
      <c r="CI15" s="112"/>
      <c r="CJ15" s="112"/>
      <c r="CK15" s="112"/>
      <c r="CL15" s="112"/>
      <c r="CM15" s="112"/>
    </row>
    <row r="16" spans="1:91" ht="14.1" customHeight="1">
      <c r="A16" s="110">
        <v>8</v>
      </c>
      <c r="B16" s="97" t="s">
        <v>209</v>
      </c>
      <c r="C16" s="91">
        <v>9</v>
      </c>
      <c r="D16" s="91"/>
      <c r="E16" s="91"/>
      <c r="F16" s="91"/>
      <c r="G16" s="91"/>
      <c r="H16" s="111">
        <f t="shared" si="8"/>
        <v>33.333333333333329</v>
      </c>
      <c r="I16" s="97">
        <f t="shared" si="15"/>
        <v>108</v>
      </c>
      <c r="J16" s="97">
        <f t="shared" si="16"/>
        <v>36</v>
      </c>
      <c r="K16" s="97">
        <v>24</v>
      </c>
      <c r="L16" s="97"/>
      <c r="M16" s="97">
        <v>12</v>
      </c>
      <c r="N16" s="97">
        <v>72</v>
      </c>
      <c r="O16" s="97"/>
      <c r="P16" s="97"/>
      <c r="Q16" s="97"/>
      <c r="R16" s="97"/>
      <c r="S16" s="97"/>
      <c r="T16" s="97"/>
      <c r="U16" s="97"/>
      <c r="V16" s="97"/>
      <c r="W16" s="97">
        <v>3</v>
      </c>
      <c r="X16" s="97"/>
      <c r="Y16" s="97"/>
      <c r="Z16" s="97"/>
      <c r="AB16" s="112" t="str">
        <f t="shared" si="17"/>
        <v>-</v>
      </c>
      <c r="AC16" s="112" t="str">
        <f t="shared" si="18"/>
        <v>-</v>
      </c>
      <c r="AD16" s="112" t="str">
        <f t="shared" si="19"/>
        <v>-</v>
      </c>
      <c r="AE16" s="112" t="str">
        <f t="shared" si="20"/>
        <v>-</v>
      </c>
      <c r="AF16" s="112" t="str">
        <f t="shared" si="21"/>
        <v>-</v>
      </c>
      <c r="AG16" s="112" t="str">
        <f t="shared" si="22"/>
        <v>-</v>
      </c>
      <c r="AH16" s="112" t="str">
        <f t="shared" si="23"/>
        <v>-</v>
      </c>
      <c r="AI16" s="112" t="str">
        <f t="shared" si="24"/>
        <v>-</v>
      </c>
      <c r="AJ16" s="112">
        <f t="shared" si="25"/>
        <v>1</v>
      </c>
      <c r="AK16" s="112" t="str">
        <f t="shared" si="26"/>
        <v>-</v>
      </c>
      <c r="AL16" s="112" t="str">
        <f t="shared" si="27"/>
        <v>-</v>
      </c>
      <c r="AM16" s="112" t="str">
        <f t="shared" si="28"/>
        <v>-</v>
      </c>
      <c r="AO16" s="112" t="str">
        <f t="shared" si="29"/>
        <v>-</v>
      </c>
      <c r="AP16" s="112" t="str">
        <f t="shared" si="30"/>
        <v>-</v>
      </c>
      <c r="AQ16" s="112" t="str">
        <f t="shared" si="31"/>
        <v>-</v>
      </c>
      <c r="AR16" s="112" t="str">
        <f t="shared" si="32"/>
        <v>-</v>
      </c>
      <c r="AS16" s="112" t="str">
        <f t="shared" si="33"/>
        <v>-</v>
      </c>
      <c r="AT16" s="112" t="str">
        <f t="shared" si="34"/>
        <v>-</v>
      </c>
      <c r="AU16" s="112" t="str">
        <f t="shared" si="35"/>
        <v>-</v>
      </c>
      <c r="AV16" s="112" t="str">
        <f t="shared" si="36"/>
        <v>-</v>
      </c>
      <c r="AW16" s="112" t="str">
        <f t="shared" si="37"/>
        <v>-</v>
      </c>
      <c r="AX16" s="112" t="str">
        <f t="shared" si="38"/>
        <v>-</v>
      </c>
      <c r="AY16" s="112" t="str">
        <f t="shared" si="39"/>
        <v>-</v>
      </c>
      <c r="AZ16" s="112" t="str">
        <f t="shared" si="40"/>
        <v>-</v>
      </c>
      <c r="BB16" s="112" t="str">
        <f t="shared" si="41"/>
        <v>-</v>
      </c>
      <c r="BC16" s="112" t="str">
        <f t="shared" si="42"/>
        <v>-</v>
      </c>
      <c r="BD16" s="112" t="str">
        <f t="shared" si="43"/>
        <v>-</v>
      </c>
      <c r="BE16" s="112" t="str">
        <f t="shared" si="44"/>
        <v>-</v>
      </c>
      <c r="BF16" s="112" t="str">
        <f t="shared" si="45"/>
        <v>-</v>
      </c>
      <c r="BG16" s="112" t="str">
        <f t="shared" si="46"/>
        <v>-</v>
      </c>
      <c r="BH16" s="112" t="str">
        <f t="shared" si="47"/>
        <v>-</v>
      </c>
      <c r="BI16" s="112" t="str">
        <f t="shared" si="48"/>
        <v>-</v>
      </c>
      <c r="BJ16" s="112" t="str">
        <f t="shared" si="49"/>
        <v>-</v>
      </c>
      <c r="BK16" s="112" t="str">
        <f t="shared" si="50"/>
        <v>-</v>
      </c>
      <c r="BL16" s="112" t="str">
        <f t="shared" si="51"/>
        <v>-</v>
      </c>
      <c r="BM16" s="112" t="str">
        <f t="shared" si="52"/>
        <v>-</v>
      </c>
      <c r="BO16" s="112" t="str">
        <f t="shared" si="53"/>
        <v>-</v>
      </c>
      <c r="BP16" s="112" t="str">
        <f t="shared" si="54"/>
        <v>-</v>
      </c>
      <c r="BQ16" s="112" t="str">
        <f t="shared" si="55"/>
        <v>-</v>
      </c>
      <c r="BR16" s="112" t="str">
        <f t="shared" si="56"/>
        <v>-</v>
      </c>
      <c r="BS16" s="112" t="str">
        <f t="shared" si="57"/>
        <v>-</v>
      </c>
      <c r="BT16" s="112" t="str">
        <f t="shared" si="58"/>
        <v>-</v>
      </c>
      <c r="BU16" s="112" t="str">
        <f t="shared" si="59"/>
        <v>-</v>
      </c>
      <c r="BV16" s="112" t="str">
        <f t="shared" si="60"/>
        <v>-</v>
      </c>
      <c r="BW16" s="112" t="str">
        <f t="shared" si="61"/>
        <v>-</v>
      </c>
      <c r="BX16" s="112" t="str">
        <f t="shared" si="62"/>
        <v>-</v>
      </c>
      <c r="BY16" s="112" t="str">
        <f t="shared" si="63"/>
        <v>-</v>
      </c>
      <c r="BZ16" s="112" t="str">
        <f t="shared" si="64"/>
        <v>-</v>
      </c>
      <c r="CB16" s="112"/>
      <c r="CC16" s="112"/>
      <c r="CD16" s="112"/>
      <c r="CE16" s="112"/>
      <c r="CF16" s="112"/>
      <c r="CG16" s="112"/>
      <c r="CH16" s="112"/>
      <c r="CI16" s="112"/>
      <c r="CJ16" s="112"/>
      <c r="CK16" s="112"/>
      <c r="CL16" s="112"/>
      <c r="CM16" s="112"/>
    </row>
    <row r="17" spans="1:91">
      <c r="A17" s="113">
        <v>9</v>
      </c>
      <c r="B17" s="114" t="s">
        <v>210</v>
      </c>
      <c r="C17" s="91"/>
      <c r="D17" s="91">
        <v>2</v>
      </c>
      <c r="E17" s="91"/>
      <c r="F17" s="91"/>
      <c r="G17" s="91"/>
      <c r="H17" s="111">
        <f t="shared" si="8"/>
        <v>39.506172839506171</v>
      </c>
      <c r="I17" s="97">
        <f t="shared" si="15"/>
        <v>81</v>
      </c>
      <c r="J17" s="97">
        <f t="shared" si="16"/>
        <v>32</v>
      </c>
      <c r="K17" s="97">
        <v>24</v>
      </c>
      <c r="L17" s="97"/>
      <c r="M17" s="97">
        <v>8</v>
      </c>
      <c r="N17" s="97">
        <v>49</v>
      </c>
      <c r="O17" s="97"/>
      <c r="P17" s="97">
        <v>4</v>
      </c>
      <c r="Q17" s="97"/>
      <c r="R17" s="97"/>
      <c r="S17" s="97"/>
      <c r="T17" s="97"/>
      <c r="U17" s="97"/>
      <c r="V17" s="97"/>
      <c r="W17" s="97"/>
      <c r="X17" s="97"/>
      <c r="Y17" s="97"/>
      <c r="Z17" s="97"/>
      <c r="AB17" s="112" t="str">
        <f t="shared" si="17"/>
        <v>-</v>
      </c>
      <c r="AC17" s="112" t="str">
        <f t="shared" si="18"/>
        <v>-</v>
      </c>
      <c r="AD17" s="112" t="str">
        <f t="shared" si="19"/>
        <v>-</v>
      </c>
      <c r="AE17" s="112" t="str">
        <f t="shared" si="20"/>
        <v>-</v>
      </c>
      <c r="AF17" s="112" t="str">
        <f t="shared" si="21"/>
        <v>-</v>
      </c>
      <c r="AG17" s="112" t="str">
        <f t="shared" si="22"/>
        <v>-</v>
      </c>
      <c r="AH17" s="112" t="str">
        <f t="shared" si="23"/>
        <v>-</v>
      </c>
      <c r="AI17" s="112" t="str">
        <f t="shared" si="24"/>
        <v>-</v>
      </c>
      <c r="AJ17" s="112" t="str">
        <f t="shared" si="25"/>
        <v>-</v>
      </c>
      <c r="AK17" s="112" t="str">
        <f t="shared" si="26"/>
        <v>-</v>
      </c>
      <c r="AL17" s="112" t="str">
        <f t="shared" si="27"/>
        <v>-</v>
      </c>
      <c r="AM17" s="112" t="str">
        <f t="shared" si="28"/>
        <v>-</v>
      </c>
      <c r="AO17" s="112" t="str">
        <f t="shared" si="29"/>
        <v>-</v>
      </c>
      <c r="AP17" s="112">
        <f t="shared" si="30"/>
        <v>1</v>
      </c>
      <c r="AQ17" s="112" t="str">
        <f t="shared" si="31"/>
        <v>-</v>
      </c>
      <c r="AR17" s="112" t="str">
        <f t="shared" si="32"/>
        <v>-</v>
      </c>
      <c r="AS17" s="112" t="str">
        <f t="shared" si="33"/>
        <v>-</v>
      </c>
      <c r="AT17" s="112" t="str">
        <f t="shared" si="34"/>
        <v>-</v>
      </c>
      <c r="AU17" s="112" t="str">
        <f t="shared" si="35"/>
        <v>-</v>
      </c>
      <c r="AV17" s="112" t="str">
        <f t="shared" si="36"/>
        <v>-</v>
      </c>
      <c r="AW17" s="112" t="str">
        <f t="shared" si="37"/>
        <v>-</v>
      </c>
      <c r="AX17" s="112" t="str">
        <f t="shared" si="38"/>
        <v>-</v>
      </c>
      <c r="AY17" s="112" t="str">
        <f t="shared" si="39"/>
        <v>-</v>
      </c>
      <c r="AZ17" s="112" t="str">
        <f t="shared" si="40"/>
        <v>-</v>
      </c>
      <c r="BB17" s="112" t="str">
        <f t="shared" si="41"/>
        <v>-</v>
      </c>
      <c r="BC17" s="112" t="str">
        <f t="shared" si="42"/>
        <v>-</v>
      </c>
      <c r="BD17" s="112" t="str">
        <f t="shared" si="43"/>
        <v>-</v>
      </c>
      <c r="BE17" s="112" t="str">
        <f t="shared" si="44"/>
        <v>-</v>
      </c>
      <c r="BF17" s="112" t="str">
        <f t="shared" si="45"/>
        <v>-</v>
      </c>
      <c r="BG17" s="112" t="str">
        <f t="shared" si="46"/>
        <v>-</v>
      </c>
      <c r="BH17" s="112" t="str">
        <f t="shared" si="47"/>
        <v>-</v>
      </c>
      <c r="BI17" s="112" t="str">
        <f t="shared" si="48"/>
        <v>-</v>
      </c>
      <c r="BJ17" s="112" t="str">
        <f t="shared" si="49"/>
        <v>-</v>
      </c>
      <c r="BK17" s="112" t="str">
        <f t="shared" si="50"/>
        <v>-</v>
      </c>
      <c r="BL17" s="112" t="str">
        <f t="shared" si="51"/>
        <v>-</v>
      </c>
      <c r="BM17" s="112" t="str">
        <f t="shared" si="52"/>
        <v>-</v>
      </c>
      <c r="BO17" s="112" t="str">
        <f t="shared" si="53"/>
        <v>-</v>
      </c>
      <c r="BP17" s="112" t="str">
        <f t="shared" si="54"/>
        <v>-</v>
      </c>
      <c r="BQ17" s="112" t="str">
        <f t="shared" si="55"/>
        <v>-</v>
      </c>
      <c r="BR17" s="112" t="str">
        <f t="shared" si="56"/>
        <v>-</v>
      </c>
      <c r="BS17" s="112" t="str">
        <f t="shared" si="57"/>
        <v>-</v>
      </c>
      <c r="BT17" s="112" t="str">
        <f t="shared" si="58"/>
        <v>-</v>
      </c>
      <c r="BU17" s="112" t="str">
        <f t="shared" si="59"/>
        <v>-</v>
      </c>
      <c r="BV17" s="112" t="str">
        <f t="shared" si="60"/>
        <v>-</v>
      </c>
      <c r="BW17" s="112" t="str">
        <f t="shared" si="61"/>
        <v>-</v>
      </c>
      <c r="BX17" s="112" t="str">
        <f t="shared" si="62"/>
        <v>-</v>
      </c>
      <c r="BY17" s="112" t="str">
        <f t="shared" si="63"/>
        <v>-</v>
      </c>
      <c r="BZ17" s="112" t="str">
        <f t="shared" si="64"/>
        <v>-</v>
      </c>
      <c r="CB17" s="112"/>
      <c r="CC17" s="112"/>
      <c r="CD17" s="112"/>
      <c r="CE17" s="112"/>
      <c r="CF17" s="112"/>
      <c r="CG17" s="112"/>
      <c r="CH17" s="112"/>
      <c r="CI17" s="112"/>
      <c r="CJ17" s="112"/>
      <c r="CK17" s="112"/>
      <c r="CL17" s="112"/>
      <c r="CM17" s="112"/>
    </row>
    <row r="18" spans="1:91" ht="14.1" customHeight="1">
      <c r="A18" s="115">
        <v>10</v>
      </c>
      <c r="B18" s="97" t="s">
        <v>211</v>
      </c>
      <c r="C18" s="91"/>
      <c r="D18" s="91">
        <v>8</v>
      </c>
      <c r="E18" s="91"/>
      <c r="F18" s="91"/>
      <c r="G18" s="91"/>
      <c r="H18" s="111">
        <f t="shared" si="8"/>
        <v>44.444444444444443</v>
      </c>
      <c r="I18" s="97">
        <f t="shared" si="15"/>
        <v>54</v>
      </c>
      <c r="J18" s="97">
        <f t="shared" si="16"/>
        <v>24</v>
      </c>
      <c r="K18" s="97">
        <v>16</v>
      </c>
      <c r="L18" s="97"/>
      <c r="M18" s="97">
        <v>8</v>
      </c>
      <c r="N18" s="97">
        <v>30</v>
      </c>
      <c r="O18" s="97"/>
      <c r="P18" s="97"/>
      <c r="Q18" s="97"/>
      <c r="R18" s="97"/>
      <c r="S18" s="97"/>
      <c r="T18" s="97"/>
      <c r="U18" s="97"/>
      <c r="V18" s="97">
        <v>3</v>
      </c>
      <c r="W18" s="97"/>
      <c r="X18" s="97"/>
      <c r="Y18" s="97"/>
      <c r="Z18" s="97"/>
      <c r="AB18" s="112" t="str">
        <f t="shared" si="17"/>
        <v>-</v>
      </c>
      <c r="AC18" s="112" t="str">
        <f t="shared" si="18"/>
        <v>-</v>
      </c>
      <c r="AD18" s="112" t="str">
        <f t="shared" si="19"/>
        <v>-</v>
      </c>
      <c r="AE18" s="112" t="str">
        <f t="shared" si="20"/>
        <v>-</v>
      </c>
      <c r="AF18" s="112" t="str">
        <f t="shared" si="21"/>
        <v>-</v>
      </c>
      <c r="AG18" s="112" t="str">
        <f t="shared" si="22"/>
        <v>-</v>
      </c>
      <c r="AH18" s="112" t="str">
        <f t="shared" si="23"/>
        <v>-</v>
      </c>
      <c r="AI18" s="112" t="str">
        <f t="shared" si="24"/>
        <v>-</v>
      </c>
      <c r="AJ18" s="112" t="str">
        <f t="shared" si="25"/>
        <v>-</v>
      </c>
      <c r="AK18" s="112" t="str">
        <f t="shared" si="26"/>
        <v>-</v>
      </c>
      <c r="AL18" s="112" t="str">
        <f t="shared" si="27"/>
        <v>-</v>
      </c>
      <c r="AM18" s="112" t="str">
        <f t="shared" si="28"/>
        <v>-</v>
      </c>
      <c r="AO18" s="112" t="str">
        <f t="shared" si="29"/>
        <v>-</v>
      </c>
      <c r="AP18" s="112" t="str">
        <f t="shared" si="30"/>
        <v>-</v>
      </c>
      <c r="AQ18" s="112" t="str">
        <f t="shared" si="31"/>
        <v>-</v>
      </c>
      <c r="AR18" s="112" t="str">
        <f t="shared" si="32"/>
        <v>-</v>
      </c>
      <c r="AS18" s="112" t="str">
        <f t="shared" si="33"/>
        <v>-</v>
      </c>
      <c r="AT18" s="112" t="str">
        <f t="shared" si="34"/>
        <v>-</v>
      </c>
      <c r="AU18" s="112" t="str">
        <f t="shared" si="35"/>
        <v>-</v>
      </c>
      <c r="AV18" s="112">
        <f t="shared" si="36"/>
        <v>1</v>
      </c>
      <c r="AW18" s="112" t="str">
        <f t="shared" si="37"/>
        <v>-</v>
      </c>
      <c r="AX18" s="112" t="str">
        <f t="shared" si="38"/>
        <v>-</v>
      </c>
      <c r="AY18" s="112" t="str">
        <f t="shared" si="39"/>
        <v>-</v>
      </c>
      <c r="AZ18" s="112" t="str">
        <f t="shared" si="40"/>
        <v>-</v>
      </c>
      <c r="BB18" s="112" t="str">
        <f t="shared" si="41"/>
        <v>-</v>
      </c>
      <c r="BC18" s="112" t="str">
        <f t="shared" si="42"/>
        <v>-</v>
      </c>
      <c r="BD18" s="112" t="str">
        <f t="shared" si="43"/>
        <v>-</v>
      </c>
      <c r="BE18" s="112" t="str">
        <f t="shared" si="44"/>
        <v>-</v>
      </c>
      <c r="BF18" s="112" t="str">
        <f t="shared" si="45"/>
        <v>-</v>
      </c>
      <c r="BG18" s="112" t="str">
        <f t="shared" si="46"/>
        <v>-</v>
      </c>
      <c r="BH18" s="112" t="str">
        <f t="shared" si="47"/>
        <v>-</v>
      </c>
      <c r="BI18" s="112" t="str">
        <f t="shared" si="48"/>
        <v>-</v>
      </c>
      <c r="BJ18" s="112" t="str">
        <f t="shared" si="49"/>
        <v>-</v>
      </c>
      <c r="BK18" s="112" t="str">
        <f t="shared" si="50"/>
        <v>-</v>
      </c>
      <c r="BL18" s="112" t="str">
        <f t="shared" si="51"/>
        <v>-</v>
      </c>
      <c r="BM18" s="112" t="str">
        <f t="shared" si="52"/>
        <v>-</v>
      </c>
      <c r="BO18" s="112" t="str">
        <f t="shared" si="53"/>
        <v>-</v>
      </c>
      <c r="BP18" s="112" t="str">
        <f t="shared" si="54"/>
        <v>-</v>
      </c>
      <c r="BQ18" s="112" t="str">
        <f t="shared" si="55"/>
        <v>-</v>
      </c>
      <c r="BR18" s="112" t="str">
        <f t="shared" si="56"/>
        <v>-</v>
      </c>
      <c r="BS18" s="112" t="str">
        <f t="shared" si="57"/>
        <v>-</v>
      </c>
      <c r="BT18" s="112" t="str">
        <f t="shared" si="58"/>
        <v>-</v>
      </c>
      <c r="BU18" s="112" t="str">
        <f t="shared" si="59"/>
        <v>-</v>
      </c>
      <c r="BV18" s="112" t="str">
        <f t="shared" si="60"/>
        <v>-</v>
      </c>
      <c r="BW18" s="112" t="str">
        <f t="shared" si="61"/>
        <v>-</v>
      </c>
      <c r="BX18" s="112" t="str">
        <f t="shared" si="62"/>
        <v>-</v>
      </c>
      <c r="BY18" s="112" t="str">
        <f t="shared" si="63"/>
        <v>-</v>
      </c>
      <c r="BZ18" s="112" t="str">
        <f t="shared" si="64"/>
        <v>-</v>
      </c>
      <c r="CB18" s="112"/>
      <c r="CC18" s="112"/>
      <c r="CD18" s="112"/>
      <c r="CE18" s="112"/>
      <c r="CF18" s="112"/>
      <c r="CG18" s="112"/>
      <c r="CH18" s="112"/>
      <c r="CI18" s="112"/>
      <c r="CJ18" s="112"/>
      <c r="CK18" s="112"/>
      <c r="CL18" s="112"/>
      <c r="CM18" s="112"/>
    </row>
    <row r="19" spans="1:91" ht="14.1" customHeight="1">
      <c r="A19" s="115">
        <v>11</v>
      </c>
      <c r="B19" s="97" t="s">
        <v>212</v>
      </c>
      <c r="C19" s="91">
        <v>4</v>
      </c>
      <c r="D19" s="91" t="s">
        <v>213</v>
      </c>
      <c r="E19" s="91"/>
      <c r="F19" s="91"/>
      <c r="G19" s="91"/>
      <c r="H19" s="111">
        <f t="shared" si="8"/>
        <v>48.76543209876543</v>
      </c>
      <c r="I19" s="97">
        <f t="shared" si="15"/>
        <v>324</v>
      </c>
      <c r="J19" s="97">
        <f t="shared" si="16"/>
        <v>158</v>
      </c>
      <c r="K19" s="97"/>
      <c r="L19" s="97"/>
      <c r="M19" s="97">
        <v>158</v>
      </c>
      <c r="N19" s="97">
        <v>166</v>
      </c>
      <c r="O19" s="97">
        <v>3</v>
      </c>
      <c r="P19" s="97">
        <v>3</v>
      </c>
      <c r="Q19" s="97">
        <v>3</v>
      </c>
      <c r="R19" s="97">
        <v>4</v>
      </c>
      <c r="S19" s="97"/>
      <c r="T19" s="97"/>
      <c r="U19" s="97"/>
      <c r="V19" s="97"/>
      <c r="W19" s="97"/>
      <c r="X19" s="97"/>
      <c r="Y19" s="97"/>
      <c r="Z19" s="97"/>
      <c r="AB19" s="112" t="str">
        <f t="shared" si="17"/>
        <v>-</v>
      </c>
      <c r="AC19" s="112" t="str">
        <f t="shared" si="18"/>
        <v>-</v>
      </c>
      <c r="AD19" s="112" t="str">
        <f t="shared" si="19"/>
        <v>-</v>
      </c>
      <c r="AE19" s="112">
        <f t="shared" si="20"/>
        <v>1</v>
      </c>
      <c r="AF19" s="112" t="str">
        <f t="shared" si="21"/>
        <v>-</v>
      </c>
      <c r="AG19" s="112" t="str">
        <f t="shared" si="22"/>
        <v>-</v>
      </c>
      <c r="AH19" s="112" t="str">
        <f t="shared" si="23"/>
        <v>-</v>
      </c>
      <c r="AI19" s="112" t="str">
        <f t="shared" si="24"/>
        <v>-</v>
      </c>
      <c r="AJ19" s="112" t="str">
        <f t="shared" si="25"/>
        <v>-</v>
      </c>
      <c r="AK19" s="112" t="str">
        <f t="shared" si="26"/>
        <v>-</v>
      </c>
      <c r="AL19" s="112" t="str">
        <f t="shared" si="27"/>
        <v>-</v>
      </c>
      <c r="AM19" s="112" t="str">
        <f t="shared" si="28"/>
        <v>-</v>
      </c>
      <c r="AO19" s="112">
        <f t="shared" si="29"/>
        <v>1</v>
      </c>
      <c r="AP19" s="112">
        <f t="shared" si="30"/>
        <v>1</v>
      </c>
      <c r="AQ19" s="112">
        <f t="shared" si="31"/>
        <v>1</v>
      </c>
      <c r="AR19" s="112" t="str">
        <f t="shared" si="32"/>
        <v>-</v>
      </c>
      <c r="AS19" s="112" t="str">
        <f t="shared" si="33"/>
        <v>-</v>
      </c>
      <c r="AT19" s="112" t="str">
        <f t="shared" si="34"/>
        <v>-</v>
      </c>
      <c r="AU19" s="112" t="str">
        <f t="shared" si="35"/>
        <v>-</v>
      </c>
      <c r="AV19" s="112" t="str">
        <f t="shared" si="36"/>
        <v>-</v>
      </c>
      <c r="AW19" s="112" t="str">
        <f t="shared" si="37"/>
        <v>-</v>
      </c>
      <c r="AX19" s="112" t="str">
        <f t="shared" si="38"/>
        <v>-</v>
      </c>
      <c r="AY19" s="112" t="str">
        <f t="shared" si="39"/>
        <v>-</v>
      </c>
      <c r="AZ19" s="112" t="str">
        <f t="shared" si="40"/>
        <v>-</v>
      </c>
      <c r="BB19" s="112" t="str">
        <f t="shared" si="41"/>
        <v>-</v>
      </c>
      <c r="BC19" s="112" t="str">
        <f t="shared" si="42"/>
        <v>-</v>
      </c>
      <c r="BD19" s="112" t="str">
        <f t="shared" si="43"/>
        <v>-</v>
      </c>
      <c r="BE19" s="112" t="str">
        <f t="shared" si="44"/>
        <v>-</v>
      </c>
      <c r="BF19" s="112" t="str">
        <f t="shared" si="45"/>
        <v>-</v>
      </c>
      <c r="BG19" s="112" t="str">
        <f t="shared" si="46"/>
        <v>-</v>
      </c>
      <c r="BH19" s="112" t="str">
        <f t="shared" si="47"/>
        <v>-</v>
      </c>
      <c r="BI19" s="112" t="str">
        <f t="shared" si="48"/>
        <v>-</v>
      </c>
      <c r="BJ19" s="112" t="str">
        <f t="shared" si="49"/>
        <v>-</v>
      </c>
      <c r="BK19" s="112" t="str">
        <f t="shared" si="50"/>
        <v>-</v>
      </c>
      <c r="BL19" s="112" t="str">
        <f t="shared" si="51"/>
        <v>-</v>
      </c>
      <c r="BM19" s="112" t="str">
        <f t="shared" si="52"/>
        <v>-</v>
      </c>
      <c r="BO19" s="112" t="str">
        <f t="shared" si="53"/>
        <v>-</v>
      </c>
      <c r="BP19" s="112" t="str">
        <f t="shared" si="54"/>
        <v>-</v>
      </c>
      <c r="BQ19" s="112" t="str">
        <f t="shared" si="55"/>
        <v>-</v>
      </c>
      <c r="BR19" s="112" t="str">
        <f t="shared" si="56"/>
        <v>-</v>
      </c>
      <c r="BS19" s="112" t="str">
        <f t="shared" si="57"/>
        <v>-</v>
      </c>
      <c r="BT19" s="112" t="str">
        <f t="shared" si="58"/>
        <v>-</v>
      </c>
      <c r="BU19" s="112" t="str">
        <f t="shared" si="59"/>
        <v>-</v>
      </c>
      <c r="BV19" s="112" t="str">
        <f t="shared" si="60"/>
        <v>-</v>
      </c>
      <c r="BW19" s="112" t="str">
        <f t="shared" si="61"/>
        <v>-</v>
      </c>
      <c r="BX19" s="112" t="str">
        <f t="shared" si="62"/>
        <v>-</v>
      </c>
      <c r="BY19" s="112" t="str">
        <f t="shared" si="63"/>
        <v>-</v>
      </c>
      <c r="BZ19" s="112" t="str">
        <f t="shared" si="64"/>
        <v>-</v>
      </c>
      <c r="CB19" s="112"/>
      <c r="CC19" s="112"/>
      <c r="CD19" s="112"/>
      <c r="CE19" s="112"/>
      <c r="CF19" s="112"/>
      <c r="CG19" s="112"/>
      <c r="CH19" s="112"/>
      <c r="CI19" s="112"/>
      <c r="CJ19" s="112"/>
      <c r="CK19" s="112"/>
      <c r="CL19" s="112"/>
      <c r="CM19" s="112"/>
    </row>
    <row r="20" spans="1:91" ht="14.1" customHeight="1">
      <c r="A20" s="115">
        <v>12</v>
      </c>
      <c r="B20" s="97" t="s">
        <v>214</v>
      </c>
      <c r="C20" s="91"/>
      <c r="D20" s="91" t="s">
        <v>215</v>
      </c>
      <c r="E20" s="91"/>
      <c r="F20" s="91"/>
      <c r="G20" s="91"/>
      <c r="H20" s="111">
        <f t="shared" si="8"/>
        <v>62.962962962962962</v>
      </c>
      <c r="I20" s="97">
        <f t="shared" si="15"/>
        <v>324</v>
      </c>
      <c r="J20" s="97">
        <f t="shared" si="16"/>
        <v>204</v>
      </c>
      <c r="K20" s="97"/>
      <c r="L20" s="97"/>
      <c r="M20" s="97">
        <v>204</v>
      </c>
      <c r="N20" s="97">
        <v>120</v>
      </c>
      <c r="O20" s="97">
        <v>2</v>
      </c>
      <c r="P20" s="97">
        <v>2</v>
      </c>
      <c r="Q20" s="97">
        <v>2</v>
      </c>
      <c r="R20" s="97">
        <v>2</v>
      </c>
      <c r="S20" s="97">
        <v>2</v>
      </c>
      <c r="T20" s="97">
        <v>2</v>
      </c>
      <c r="U20" s="97">
        <v>2</v>
      </c>
      <c r="V20" s="97">
        <v>2</v>
      </c>
      <c r="W20" s="97">
        <v>2</v>
      </c>
      <c r="X20" s="97"/>
      <c r="Y20" s="97"/>
      <c r="Z20" s="97"/>
      <c r="AB20" s="112" t="str">
        <f t="shared" si="17"/>
        <v>-</v>
      </c>
      <c r="AC20" s="112" t="str">
        <f t="shared" si="18"/>
        <v>-</v>
      </c>
      <c r="AD20" s="112" t="str">
        <f t="shared" si="19"/>
        <v>-</v>
      </c>
      <c r="AE20" s="112" t="str">
        <f t="shared" si="20"/>
        <v>-</v>
      </c>
      <c r="AF20" s="112" t="str">
        <f t="shared" si="21"/>
        <v>-</v>
      </c>
      <c r="AG20" s="112" t="str">
        <f t="shared" si="22"/>
        <v>-</v>
      </c>
      <c r="AH20" s="112" t="str">
        <f t="shared" si="23"/>
        <v>-</v>
      </c>
      <c r="AI20" s="112" t="str">
        <f t="shared" si="24"/>
        <v>-</v>
      </c>
      <c r="AJ20" s="112" t="str">
        <f t="shared" si="25"/>
        <v>-</v>
      </c>
      <c r="AK20" s="112" t="str">
        <f t="shared" si="26"/>
        <v>-</v>
      </c>
      <c r="AL20" s="112" t="str">
        <f t="shared" si="27"/>
        <v>-</v>
      </c>
      <c r="AM20" s="112" t="str">
        <f t="shared" si="28"/>
        <v>-</v>
      </c>
      <c r="AO20" s="112" t="str">
        <f t="shared" si="29"/>
        <v>-</v>
      </c>
      <c r="AP20" s="112" t="str">
        <f t="shared" si="30"/>
        <v>-</v>
      </c>
      <c r="AQ20" s="112">
        <f t="shared" si="31"/>
        <v>1</v>
      </c>
      <c r="AR20" s="112" t="str">
        <f t="shared" si="32"/>
        <v>-</v>
      </c>
      <c r="AS20" s="112" t="str">
        <f t="shared" si="33"/>
        <v>-</v>
      </c>
      <c r="AT20" s="112">
        <f t="shared" si="34"/>
        <v>1</v>
      </c>
      <c r="AU20" s="112" t="str">
        <f t="shared" si="35"/>
        <v>-</v>
      </c>
      <c r="AV20" s="112" t="str">
        <f t="shared" si="36"/>
        <v>-</v>
      </c>
      <c r="AW20" s="112">
        <f t="shared" si="37"/>
        <v>1</v>
      </c>
      <c r="AX20" s="112" t="str">
        <f t="shared" si="38"/>
        <v>-</v>
      </c>
      <c r="AY20" s="112" t="str">
        <f t="shared" si="39"/>
        <v>-</v>
      </c>
      <c r="AZ20" s="112" t="str">
        <f t="shared" si="40"/>
        <v>-</v>
      </c>
      <c r="BB20" s="112" t="str">
        <f t="shared" si="41"/>
        <v>-</v>
      </c>
      <c r="BC20" s="112" t="str">
        <f t="shared" si="42"/>
        <v>-</v>
      </c>
      <c r="BD20" s="112" t="str">
        <f t="shared" si="43"/>
        <v>-</v>
      </c>
      <c r="BE20" s="112" t="str">
        <f t="shared" si="44"/>
        <v>-</v>
      </c>
      <c r="BF20" s="112" t="str">
        <f t="shared" si="45"/>
        <v>-</v>
      </c>
      <c r="BG20" s="112" t="str">
        <f t="shared" si="46"/>
        <v>-</v>
      </c>
      <c r="BH20" s="112" t="str">
        <f t="shared" si="47"/>
        <v>-</v>
      </c>
      <c r="BI20" s="112" t="str">
        <f t="shared" si="48"/>
        <v>-</v>
      </c>
      <c r="BJ20" s="112" t="str">
        <f t="shared" si="49"/>
        <v>-</v>
      </c>
      <c r="BK20" s="112" t="str">
        <f t="shared" si="50"/>
        <v>-</v>
      </c>
      <c r="BL20" s="112" t="str">
        <f t="shared" si="51"/>
        <v>-</v>
      </c>
      <c r="BM20" s="112" t="str">
        <f t="shared" si="52"/>
        <v>-</v>
      </c>
      <c r="BO20" s="112" t="str">
        <f t="shared" si="53"/>
        <v>-</v>
      </c>
      <c r="BP20" s="112" t="str">
        <f t="shared" si="54"/>
        <v>-</v>
      </c>
      <c r="BQ20" s="112" t="str">
        <f t="shared" si="55"/>
        <v>-</v>
      </c>
      <c r="BR20" s="112" t="str">
        <f t="shared" si="56"/>
        <v>-</v>
      </c>
      <c r="BS20" s="112" t="str">
        <f t="shared" si="57"/>
        <v>-</v>
      </c>
      <c r="BT20" s="112" t="str">
        <f t="shared" si="58"/>
        <v>-</v>
      </c>
      <c r="BU20" s="112" t="str">
        <f t="shared" si="59"/>
        <v>-</v>
      </c>
      <c r="BV20" s="112" t="str">
        <f t="shared" si="60"/>
        <v>-</v>
      </c>
      <c r="BW20" s="112" t="str">
        <f t="shared" si="61"/>
        <v>-</v>
      </c>
      <c r="BX20" s="112" t="str">
        <f t="shared" si="62"/>
        <v>-</v>
      </c>
      <c r="BY20" s="112" t="str">
        <f t="shared" si="63"/>
        <v>-</v>
      </c>
      <c r="BZ20" s="112" t="str">
        <f t="shared" si="64"/>
        <v>-</v>
      </c>
      <c r="CB20" s="112"/>
      <c r="CC20" s="112"/>
      <c r="CD20" s="112"/>
      <c r="CE20" s="112"/>
      <c r="CF20" s="112"/>
      <c r="CG20" s="112"/>
      <c r="CH20" s="112"/>
      <c r="CI20" s="112"/>
      <c r="CJ20" s="112"/>
      <c r="CK20" s="112"/>
      <c r="CL20" s="112"/>
      <c r="CM20" s="112"/>
    </row>
    <row r="21" spans="1:91" ht="14.1" customHeight="1">
      <c r="A21" s="86">
        <v>2</v>
      </c>
      <c r="B21" s="86" t="s">
        <v>216</v>
      </c>
      <c r="C21" s="86"/>
      <c r="D21" s="86"/>
      <c r="E21" s="86"/>
      <c r="F21" s="86"/>
      <c r="G21" s="86"/>
      <c r="H21" s="116">
        <f t="shared" si="8"/>
        <v>54.739485247959827</v>
      </c>
      <c r="I21" s="86">
        <f t="shared" ref="I21:Z21" si="65">SUM(I22:I31)</f>
        <v>1593</v>
      </c>
      <c r="J21" s="86">
        <f t="shared" si="65"/>
        <v>872</v>
      </c>
      <c r="K21" s="86">
        <f t="shared" si="65"/>
        <v>430</v>
      </c>
      <c r="L21" s="86">
        <f t="shared" si="65"/>
        <v>168</v>
      </c>
      <c r="M21" s="86">
        <f t="shared" si="65"/>
        <v>274</v>
      </c>
      <c r="N21" s="86">
        <f t="shared" si="65"/>
        <v>721</v>
      </c>
      <c r="O21" s="86">
        <f t="shared" si="65"/>
        <v>13</v>
      </c>
      <c r="P21" s="86">
        <f t="shared" si="65"/>
        <v>12</v>
      </c>
      <c r="Q21" s="86">
        <f t="shared" si="65"/>
        <v>17</v>
      </c>
      <c r="R21" s="86">
        <f t="shared" si="65"/>
        <v>17</v>
      </c>
      <c r="S21" s="86">
        <f t="shared" si="65"/>
        <v>9</v>
      </c>
      <c r="T21" s="86">
        <f t="shared" si="65"/>
        <v>2</v>
      </c>
      <c r="U21" s="86">
        <f t="shared" si="65"/>
        <v>0</v>
      </c>
      <c r="V21" s="86">
        <f t="shared" si="65"/>
        <v>3</v>
      </c>
      <c r="W21" s="86">
        <f t="shared" si="65"/>
        <v>0</v>
      </c>
      <c r="X21" s="86">
        <f t="shared" si="65"/>
        <v>0</v>
      </c>
      <c r="Y21" s="86">
        <f t="shared" si="65"/>
        <v>4</v>
      </c>
      <c r="Z21" s="86">
        <f t="shared" si="65"/>
        <v>0</v>
      </c>
      <c r="AB21" s="117">
        <f t="shared" ref="AB21:AM21" si="66">SUM(AB22:AB31)</f>
        <v>2</v>
      </c>
      <c r="AC21" s="117">
        <f t="shared" si="66"/>
        <v>1</v>
      </c>
      <c r="AD21" s="117">
        <f t="shared" si="66"/>
        <v>3</v>
      </c>
      <c r="AE21" s="117">
        <f t="shared" si="66"/>
        <v>2</v>
      </c>
      <c r="AF21" s="117">
        <f t="shared" si="66"/>
        <v>0</v>
      </c>
      <c r="AG21" s="117">
        <f t="shared" si="66"/>
        <v>0</v>
      </c>
      <c r="AH21" s="117">
        <f t="shared" si="66"/>
        <v>0</v>
      </c>
      <c r="AI21" s="117">
        <f t="shared" si="66"/>
        <v>0</v>
      </c>
      <c r="AJ21" s="117">
        <f t="shared" si="66"/>
        <v>0</v>
      </c>
      <c r="AK21" s="117">
        <f t="shared" si="66"/>
        <v>0</v>
      </c>
      <c r="AL21" s="117">
        <f t="shared" si="66"/>
        <v>1</v>
      </c>
      <c r="AM21" s="117">
        <f t="shared" si="66"/>
        <v>0</v>
      </c>
      <c r="AO21" s="117">
        <f t="shared" ref="AO21:AZ21" si="67">SUM(AO22:AO31)</f>
        <v>1</v>
      </c>
      <c r="AP21" s="117">
        <f t="shared" si="67"/>
        <v>0</v>
      </c>
      <c r="AQ21" s="117">
        <f t="shared" si="67"/>
        <v>1</v>
      </c>
      <c r="AR21" s="117">
        <f t="shared" si="67"/>
        <v>2</v>
      </c>
      <c r="AS21" s="117">
        <f t="shared" si="67"/>
        <v>2</v>
      </c>
      <c r="AT21" s="117">
        <f t="shared" si="67"/>
        <v>1</v>
      </c>
      <c r="AU21" s="117">
        <f t="shared" si="67"/>
        <v>0</v>
      </c>
      <c r="AV21" s="117">
        <f t="shared" si="67"/>
        <v>1</v>
      </c>
      <c r="AW21" s="117">
        <f t="shared" si="67"/>
        <v>0</v>
      </c>
      <c r="AX21" s="117">
        <f t="shared" si="67"/>
        <v>0</v>
      </c>
      <c r="AY21" s="117">
        <f t="shared" si="67"/>
        <v>0</v>
      </c>
      <c r="AZ21" s="117">
        <f t="shared" si="67"/>
        <v>0</v>
      </c>
      <c r="BB21" s="117">
        <f t="shared" ref="BB21:BM21" si="68">SUM(BB22:BB31)</f>
        <v>0</v>
      </c>
      <c r="BC21" s="117">
        <f t="shared" si="68"/>
        <v>0</v>
      </c>
      <c r="BD21" s="117">
        <f t="shared" si="68"/>
        <v>0</v>
      </c>
      <c r="BE21" s="117">
        <f t="shared" si="68"/>
        <v>0</v>
      </c>
      <c r="BF21" s="117">
        <f t="shared" si="68"/>
        <v>0</v>
      </c>
      <c r="BG21" s="117">
        <f t="shared" si="68"/>
        <v>0</v>
      </c>
      <c r="BH21" s="117">
        <f t="shared" si="68"/>
        <v>0</v>
      </c>
      <c r="BI21" s="117">
        <f t="shared" si="68"/>
        <v>0</v>
      </c>
      <c r="BJ21" s="117">
        <f t="shared" si="68"/>
        <v>0</v>
      </c>
      <c r="BK21" s="117">
        <f t="shared" si="68"/>
        <v>0</v>
      </c>
      <c r="BL21" s="117">
        <f t="shared" si="68"/>
        <v>0</v>
      </c>
      <c r="BM21" s="117">
        <f t="shared" si="68"/>
        <v>0</v>
      </c>
      <c r="BO21" s="117">
        <f t="shared" ref="BO21:BZ21" si="69">SUM(BO22:BO31)</f>
        <v>0</v>
      </c>
      <c r="BP21" s="117">
        <f t="shared" si="69"/>
        <v>0</v>
      </c>
      <c r="BQ21" s="117">
        <f t="shared" si="69"/>
        <v>0</v>
      </c>
      <c r="BR21" s="117">
        <f t="shared" si="69"/>
        <v>0</v>
      </c>
      <c r="BS21" s="117">
        <f t="shared" si="69"/>
        <v>0</v>
      </c>
      <c r="BT21" s="117">
        <f t="shared" si="69"/>
        <v>0</v>
      </c>
      <c r="BU21" s="117">
        <f t="shared" si="69"/>
        <v>0</v>
      </c>
      <c r="BV21" s="117">
        <f t="shared" si="69"/>
        <v>0</v>
      </c>
      <c r="BW21" s="117">
        <f t="shared" si="69"/>
        <v>0</v>
      </c>
      <c r="BX21" s="117">
        <f t="shared" si="69"/>
        <v>0</v>
      </c>
      <c r="BY21" s="117">
        <f t="shared" si="69"/>
        <v>0</v>
      </c>
      <c r="BZ21" s="117">
        <f t="shared" si="69"/>
        <v>0</v>
      </c>
      <c r="CB21" s="117">
        <f t="shared" ref="CB21:CM21" si="70">SUM(CB22:CB31)</f>
        <v>0</v>
      </c>
      <c r="CC21" s="117">
        <f t="shared" si="70"/>
        <v>0</v>
      </c>
      <c r="CD21" s="117">
        <f t="shared" si="70"/>
        <v>5</v>
      </c>
      <c r="CE21" s="117">
        <f t="shared" si="70"/>
        <v>5</v>
      </c>
      <c r="CF21" s="117">
        <f t="shared" si="70"/>
        <v>0</v>
      </c>
      <c r="CG21" s="117">
        <f t="shared" si="70"/>
        <v>0</v>
      </c>
      <c r="CH21" s="117">
        <f t="shared" si="70"/>
        <v>0</v>
      </c>
      <c r="CI21" s="117">
        <f t="shared" si="70"/>
        <v>0</v>
      </c>
      <c r="CJ21" s="117">
        <f t="shared" si="70"/>
        <v>0</v>
      </c>
      <c r="CK21" s="117">
        <f t="shared" si="70"/>
        <v>0</v>
      </c>
      <c r="CL21" s="117">
        <f t="shared" si="70"/>
        <v>0</v>
      </c>
      <c r="CM21" s="117">
        <f t="shared" si="70"/>
        <v>0</v>
      </c>
    </row>
    <row r="22" spans="1:91" ht="14.1" customHeight="1">
      <c r="A22" s="118">
        <v>1</v>
      </c>
      <c r="B22" s="97" t="s">
        <v>217</v>
      </c>
      <c r="C22" s="119" t="s">
        <v>218</v>
      </c>
      <c r="D22" s="91">
        <v>5</v>
      </c>
      <c r="E22" s="91"/>
      <c r="F22" s="91"/>
      <c r="G22" s="91"/>
      <c r="H22" s="111">
        <f t="shared" si="8"/>
        <v>56.56565656565656</v>
      </c>
      <c r="I22" s="97">
        <f t="shared" ref="I22:I31" si="71">J22+N22</f>
        <v>594</v>
      </c>
      <c r="J22" s="97">
        <f t="shared" ref="J22:J31" si="72">O22*O$6+P22*P$6+Q22*Q$6+R22*R$6+S22*S$6+T22*T$6+U22*U$6+V22*V$6+W22*W$6+X22*X$6+Y22*Y$6+Z22*Z$6</f>
        <v>336</v>
      </c>
      <c r="K22" s="97">
        <v>146</v>
      </c>
      <c r="L22" s="97"/>
      <c r="M22" s="97">
        <v>190</v>
      </c>
      <c r="N22" s="97">
        <v>258</v>
      </c>
      <c r="O22" s="97">
        <v>6</v>
      </c>
      <c r="P22" s="97">
        <v>6</v>
      </c>
      <c r="Q22" s="97">
        <v>6</v>
      </c>
      <c r="R22" s="97">
        <v>6</v>
      </c>
      <c r="S22" s="97">
        <v>6</v>
      </c>
      <c r="T22" s="97"/>
      <c r="U22" s="97"/>
      <c r="V22" s="97"/>
      <c r="W22" s="97"/>
      <c r="X22" s="97"/>
      <c r="Y22" s="97"/>
      <c r="Z22" s="97"/>
      <c r="AB22" s="120">
        <f t="shared" ref="AB22:AB31" si="73">IF(ISERROR(SEARCH(AB$7,$C22,1)),"-",IF(COUNTIF($C22,AB$7)=1,1,IF(ISERROR(SEARCH(CONCATENATE(AB$7,","),$C22,1)),IF(ISERROR(SEARCH(CONCATENATE(",",AB$7),$C22,1)),"-",1),1)))</f>
        <v>1</v>
      </c>
      <c r="AC22" s="120">
        <f t="shared" ref="AC22:AC31" si="74">IF(ISERROR(SEARCH(AC$7,$C22,1)),"-",IF(COUNTIF($C22,AC$7)=1,1,IF(ISERROR(SEARCH(CONCATENATE(AC$7,","),$C22,1)),IF(ISERROR(SEARCH(CONCATENATE(",",AC$7),$C22,1)),"-",1),1)))</f>
        <v>1</v>
      </c>
      <c r="AD22" s="120">
        <f t="shared" ref="AD22:AD31" si="75">IF(ISERROR(SEARCH(AD$7,$C22,1)),"-",IF(COUNTIF($C22,AD$7)=1,1,IF(ISERROR(SEARCH(CONCATENATE(AD$7,","),$C22,1)),IF(ISERROR(SEARCH(CONCATENATE(",",AD$7),$C22,1)),"-",1),1)))</f>
        <v>1</v>
      </c>
      <c r="AE22" s="120">
        <f t="shared" ref="AE22:AE31" si="76">IF(ISERROR(SEARCH(AE$7,$C22,1)),"-",IF(COUNTIF($C22,AE$7)=1,1,IF(ISERROR(SEARCH(CONCATENATE(AE$7,","),$C22,1)),IF(ISERROR(SEARCH(CONCATENATE(",",AE$7),$C22,1)),"-",1),1)))</f>
        <v>1</v>
      </c>
      <c r="AF22" s="120" t="str">
        <f t="shared" ref="AF22:AF31" si="77">IF(ISERROR(SEARCH(AF$7,$C22,1)),"-",IF(COUNTIF($C22,AF$7)=1,1,IF(ISERROR(SEARCH(CONCATENATE(AF$7,","),$C22,1)),IF(ISERROR(SEARCH(CONCATENATE(",",AF$7),$C22,1)),"-",1),1)))</f>
        <v>-</v>
      </c>
      <c r="AG22" s="120" t="str">
        <f t="shared" ref="AG22:AG31" si="78">IF(ISERROR(SEARCH(AG$7,$C22,1)),"-",IF(COUNTIF($C22,AG$7)=1,1,IF(ISERROR(SEARCH(CONCATENATE(AG$7,","),$C22,1)),IF(ISERROR(SEARCH(CONCATENATE(",",AG$7),$C22,1)),"-",1),1)))</f>
        <v>-</v>
      </c>
      <c r="AH22" s="120" t="str">
        <f t="shared" ref="AH22:AH31" si="79">IF(ISERROR(SEARCH(AH$7,$C22,1)),"-",IF(COUNTIF($C22,AH$7)=1,1,IF(ISERROR(SEARCH(CONCATENATE(AH$7,","),$C22,1)),IF(ISERROR(SEARCH(CONCATENATE(",",AH$7),$C22,1)),"-",1),1)))</f>
        <v>-</v>
      </c>
      <c r="AI22" s="120" t="str">
        <f t="shared" ref="AI22:AI31" si="80">IF(ISERROR(SEARCH(AI$7,$C22,1)),"-",IF(COUNTIF($C22,AI$7)=1,1,IF(ISERROR(SEARCH(CONCATENATE(AI$7,","),$C22,1)),IF(ISERROR(SEARCH(CONCATENATE(",",AI$7),$C22,1)),"-",1),1)))</f>
        <v>-</v>
      </c>
      <c r="AJ22" s="120" t="str">
        <f t="shared" ref="AJ22:AJ31" si="81">IF(ISERROR(SEARCH(AJ$7,$C22,1)),"-",IF(COUNTIF($C22,AJ$7)=1,1,IF(ISERROR(SEARCH(CONCATENATE(AJ$7,","),$C22,1)),IF(ISERROR(SEARCH(CONCATENATE(",",AJ$7),$C22,1)),"-",1),1)))</f>
        <v>-</v>
      </c>
      <c r="AK22" s="120" t="str">
        <f t="shared" ref="AK22:AK31" si="82">IF(ISERROR(SEARCH(AK$7,$C22,1)),"-",IF(COUNTIF($C22,AK$7)=1,1,IF(ISERROR(SEARCH(CONCATENATE(AK$7,","),$C22,1)),IF(ISERROR(SEARCH(CONCATENATE(",",AK$7),$C22,1)),"-",1),1)))</f>
        <v>-</v>
      </c>
      <c r="AL22" s="120" t="str">
        <f t="shared" ref="AL22:AL31" si="83">IF(ISERROR(SEARCH(AL$7,$C22,1)),"-",IF(COUNTIF($C22,AL$7)=1,1,IF(ISERROR(SEARCH(CONCATENATE(AL$7,","),$C22,1)),IF(ISERROR(SEARCH(CONCATENATE(",",AL$7),$C22,1)),"-",1),1)))</f>
        <v>-</v>
      </c>
      <c r="AM22" s="120" t="str">
        <f t="shared" ref="AM22:AM31" si="84">IF(ISERROR(SEARCH(AM$7,$C22,1)),"-",IF(COUNTIF($C22,AM$7)=1,1,IF(ISERROR(SEARCH(CONCATENATE(AM$7,","),$C22,1)),IF(ISERROR(SEARCH(CONCATENATE(",",AM$7),$C22,1)),"-",1),1)))</f>
        <v>-</v>
      </c>
      <c r="AO22" s="112" t="str">
        <f t="shared" ref="AO22:AO31" si="85">IF(ISERROR(SEARCH(AO$7,$D22,1)),"-",IF(COUNTIF($D22,AO$7)=1,1,IF(ISERROR(SEARCH(CONCATENATE(AO$7,","),$D22,1)),IF(ISERROR(SEARCH(CONCATENATE(",",AO$7),$D22,1)),"-",1),1)))</f>
        <v>-</v>
      </c>
      <c r="AP22" s="112" t="str">
        <f t="shared" ref="AP22:AP31" si="86">IF(ISERROR(SEARCH(AP$7,$D22,1)),"-",IF(COUNTIF($D22,AP$7)=1,1,IF(ISERROR(SEARCH(CONCATENATE(AP$7,","),$D22,1)),IF(ISERROR(SEARCH(CONCATENATE(",",AP$7),$D22,1)),"-",1),1)))</f>
        <v>-</v>
      </c>
      <c r="AQ22" s="112" t="str">
        <f t="shared" ref="AQ22:AQ31" si="87">IF(ISERROR(SEARCH(AQ$7,$D22,1)),"-",IF(COUNTIF($D22,AQ$7)=1,1,IF(ISERROR(SEARCH(CONCATENATE(AQ$7,","),$D22,1)),IF(ISERROR(SEARCH(CONCATENATE(",",AQ$7),$D22,1)),"-",1),1)))</f>
        <v>-</v>
      </c>
      <c r="AR22" s="112" t="str">
        <f t="shared" ref="AR22:AR31" si="88">IF(ISERROR(SEARCH(AR$7,$D22,1)),"-",IF(COUNTIF($D22,AR$7)=1,1,IF(ISERROR(SEARCH(CONCATENATE(AR$7,","),$D22,1)),IF(ISERROR(SEARCH(CONCATENATE(",",AR$7),$D22,1)),"-",1),1)))</f>
        <v>-</v>
      </c>
      <c r="AS22" s="112">
        <f t="shared" ref="AS22:AS31" si="89">IF(ISERROR(SEARCH(AS$7,$D22,1)),"-",IF(COUNTIF($D22,AS$7)=1,1,IF(ISERROR(SEARCH(CONCATENATE(AS$7,","),$D22,1)),IF(ISERROR(SEARCH(CONCATENATE(",",AS$7),$D22,1)),"-",1),1)))</f>
        <v>1</v>
      </c>
      <c r="AT22" s="112" t="str">
        <f t="shared" ref="AT22:AT31" si="90">IF(ISERROR(SEARCH(AT$7,$D22,1)),"-",IF(COUNTIF($D22,AT$7)=1,1,IF(ISERROR(SEARCH(CONCATENATE(AT$7,","),$D22,1)),IF(ISERROR(SEARCH(CONCATENATE(",",AT$7),$D22,1)),"-",1),1)))</f>
        <v>-</v>
      </c>
      <c r="AU22" s="112" t="str">
        <f t="shared" ref="AU22:AU31" si="91">IF(ISERROR(SEARCH(AU$7,$D22,1)),"-",IF(COUNTIF($D22,AU$7)=1,1,IF(ISERROR(SEARCH(CONCATENATE(AU$7,","),$D22,1)),IF(ISERROR(SEARCH(CONCATENATE(",",AU$7),$D22,1)),"-",1),1)))</f>
        <v>-</v>
      </c>
      <c r="AV22" s="112" t="str">
        <f t="shared" ref="AV22:AV31" si="92">IF(ISERROR(SEARCH(AV$7,$D22,1)),"-",IF(COUNTIF($D22,AV$7)=1,1,IF(ISERROR(SEARCH(CONCATENATE(AV$7,","),$D22,1)),IF(ISERROR(SEARCH(CONCATENATE(",",AV$7),$D22,1)),"-",1),1)))</f>
        <v>-</v>
      </c>
      <c r="AW22" s="112" t="str">
        <f t="shared" ref="AW22:AW31" si="93">IF(ISERROR(SEARCH(AW$7,$D22,1)),"-",IF(COUNTIF($D22,AW$7)=1,1,IF(ISERROR(SEARCH(CONCATENATE(AW$7,","),$D22,1)),IF(ISERROR(SEARCH(CONCATENATE(",",AW$7),$D22,1)),"-",1),1)))</f>
        <v>-</v>
      </c>
      <c r="AX22" s="112" t="str">
        <f t="shared" ref="AX22:AX31" si="94">IF(ISERROR(SEARCH(AX$7,$D22,1)),"-",IF(COUNTIF($D22,AX$7)=1,1,IF(ISERROR(SEARCH(CONCATENATE(AX$7,","),$D22,1)),IF(ISERROR(SEARCH(CONCATENATE(",",AX$7),$D22,1)),"-",1),1)))</f>
        <v>-</v>
      </c>
      <c r="AY22" s="112" t="str">
        <f t="shared" ref="AY22:AY31" si="95">IF(ISERROR(SEARCH(AY$7,$D22,1)),"-",IF(COUNTIF($D22,AY$7)=1,1,IF(ISERROR(SEARCH(CONCATENATE(AY$7,","),$D22,1)),IF(ISERROR(SEARCH(CONCATENATE(",",AY$7),$D22,1)),"-",1),1)))</f>
        <v>-</v>
      </c>
      <c r="AZ22" s="112" t="str">
        <f t="shared" ref="AZ22:AZ31" si="96">IF(ISERROR(SEARCH(AZ$7,$D22,1)),"-",IF(COUNTIF($D22,AZ$7)=1,1,IF(ISERROR(SEARCH(CONCATENATE(AZ$7,","),$D22,1)),IF(ISERROR(SEARCH(CONCATENATE(",",AZ$7),$D22,1)),"-",1),1)))</f>
        <v>-</v>
      </c>
      <c r="BB22" s="112" t="str">
        <f t="shared" ref="BB22:BB31" si="97">IF(ISERROR(SEARCH(BB$7,$E22,1)),"-",IF(COUNTIF($E22,BB$7)=1,1,IF(ISERROR(SEARCH(CONCATENATE(BB$7,","),$E22,1)),IF(ISERROR(SEARCH(CONCATENATE(",",BB$7),$E22,1)),"-",1),1)))</f>
        <v>-</v>
      </c>
      <c r="BC22" s="112" t="str">
        <f t="shared" ref="BC22:BC31" si="98">IF(ISERROR(SEARCH(BC$7,$E22,1)),"-",IF(COUNTIF($E22,BC$7)=1,1,IF(ISERROR(SEARCH(CONCATENATE(BC$7,","),$E22,1)),IF(ISERROR(SEARCH(CONCATENATE(",",BC$7),$E22,1)),"-",1),1)))</f>
        <v>-</v>
      </c>
      <c r="BD22" s="112" t="str">
        <f t="shared" ref="BD22:BD31" si="99">IF(ISERROR(SEARCH(BD$7,$E22,1)),"-",IF(COUNTIF($E22,BD$7)=1,1,IF(ISERROR(SEARCH(CONCATENATE(BD$7,","),$E22,1)),IF(ISERROR(SEARCH(CONCATENATE(",",BD$7),$E22,1)),"-",1),1)))</f>
        <v>-</v>
      </c>
      <c r="BE22" s="112" t="str">
        <f t="shared" ref="BE22:BE31" si="100">IF(ISERROR(SEARCH(BE$7,$E22,1)),"-",IF(COUNTIF($E22,BE$7)=1,1,IF(ISERROR(SEARCH(CONCATENATE(BE$7,","),$E22,1)),IF(ISERROR(SEARCH(CONCATENATE(",",BE$7),$E22,1)),"-",1),1)))</f>
        <v>-</v>
      </c>
      <c r="BF22" s="112" t="str">
        <f t="shared" ref="BF22:BF31" si="101">IF(ISERROR(SEARCH(BF$7,$E22,1)),"-",IF(COUNTIF($E22,BF$7)=1,1,IF(ISERROR(SEARCH(CONCATENATE(BF$7,","),$E22,1)),IF(ISERROR(SEARCH(CONCATENATE(",",BF$7),$E22,1)),"-",1),1)))</f>
        <v>-</v>
      </c>
      <c r="BG22" s="112" t="str">
        <f t="shared" ref="BG22:BG31" si="102">IF(ISERROR(SEARCH(BG$7,$E22,1)),"-",IF(COUNTIF($E22,BG$7)=1,1,IF(ISERROR(SEARCH(CONCATENATE(BG$7,","),$E22,1)),IF(ISERROR(SEARCH(CONCATENATE(",",BG$7),$E22,1)),"-",1),1)))</f>
        <v>-</v>
      </c>
      <c r="BH22" s="112" t="str">
        <f t="shared" ref="BH22:BH31" si="103">IF(ISERROR(SEARCH(BH$7,$E22,1)),"-",IF(COUNTIF($E22,BH$7)=1,1,IF(ISERROR(SEARCH(CONCATENATE(BH$7,","),$E22,1)),IF(ISERROR(SEARCH(CONCATENATE(",",BH$7),$E22,1)),"-",1),1)))</f>
        <v>-</v>
      </c>
      <c r="BI22" s="112" t="str">
        <f t="shared" ref="BI22:BI31" si="104">IF(ISERROR(SEARCH(BI$7,$E22,1)),"-",IF(COUNTIF($E22,BI$7)=1,1,IF(ISERROR(SEARCH(CONCATENATE(BI$7,","),$E22,1)),IF(ISERROR(SEARCH(CONCATENATE(",",BI$7),$E22,1)),"-",1),1)))</f>
        <v>-</v>
      </c>
      <c r="BJ22" s="112" t="str">
        <f t="shared" ref="BJ22:BJ31" si="105">IF(ISERROR(SEARCH(BJ$7,$E22,1)),"-",IF(COUNTIF($E22,BJ$7)=1,1,IF(ISERROR(SEARCH(CONCATENATE(BJ$7,","),$E22,1)),IF(ISERROR(SEARCH(CONCATENATE(",",BJ$7),$E22,1)),"-",1),1)))</f>
        <v>-</v>
      </c>
      <c r="BK22" s="112" t="str">
        <f t="shared" ref="BK22:BK31" si="106">IF(ISERROR(SEARCH(BK$7,$E22,1)),"-",IF(COUNTIF($E22,BK$7)=1,1,IF(ISERROR(SEARCH(CONCATENATE(BK$7,","),$E22,1)),IF(ISERROR(SEARCH(CONCATENATE(",",BK$7),$E22,1)),"-",1),1)))</f>
        <v>-</v>
      </c>
      <c r="BL22" s="112" t="str">
        <f t="shared" ref="BL22:BL31" si="107">IF(ISERROR(SEARCH(BL$7,$E22,1)),"-",IF(COUNTIF($E22,BL$7)=1,1,IF(ISERROR(SEARCH(CONCATENATE(BL$7,","),$E22,1)),IF(ISERROR(SEARCH(CONCATENATE(",",BL$7),$E22,1)),"-",1),1)))</f>
        <v>-</v>
      </c>
      <c r="BM22" s="112" t="str">
        <f t="shared" ref="BM22:BM31" si="108">IF(ISERROR(SEARCH(BM$7,$E22,1)),"-",IF(COUNTIF($E22,BM$7)=1,1,IF(ISERROR(SEARCH(CONCATENATE(BM$7,","),$E22,1)),IF(ISERROR(SEARCH(CONCATENATE(",",BM$7),$E22,1)),"-",1),1)))</f>
        <v>-</v>
      </c>
      <c r="BO22" s="112" t="str">
        <f t="shared" ref="BO22:BO31" si="109">IF(ISERROR(SEARCH(BO$7,$F22,1)),"-",IF(COUNTIF($F22,BO$7)=1,1,IF(ISERROR(SEARCH(CONCATENATE(BO$7,","),$F22,1)),IF(ISERROR(SEARCH(CONCATENATE(",",BO$7),$F22,1)),"-",1),1)))</f>
        <v>-</v>
      </c>
      <c r="BP22" s="112" t="str">
        <f t="shared" ref="BP22:BP31" si="110">IF(ISERROR(SEARCH(BP$7,$F22,1)),"-",IF(COUNTIF($F22,BP$7)=1,1,IF(ISERROR(SEARCH(CONCATENATE(BP$7,","),$F22,1)),IF(ISERROR(SEARCH(CONCATENATE(",",BP$7),$F22,1)),"-",1),1)))</f>
        <v>-</v>
      </c>
      <c r="BQ22" s="112" t="str">
        <f t="shared" ref="BQ22:BQ31" si="111">IF(ISERROR(SEARCH(BQ$7,$F22,1)),"-",IF(COUNTIF($F22,BQ$7)=1,1,IF(ISERROR(SEARCH(CONCATENATE(BQ$7,","),$F22,1)),IF(ISERROR(SEARCH(CONCATENATE(",",BQ$7),$F22,1)),"-",1),1)))</f>
        <v>-</v>
      </c>
      <c r="BR22" s="112" t="str">
        <f t="shared" ref="BR22:BR31" si="112">IF(ISERROR(SEARCH(BR$7,$F22,1)),"-",IF(COUNTIF($F22,BR$7)=1,1,IF(ISERROR(SEARCH(CONCATENATE(BR$7,","),$F22,1)),IF(ISERROR(SEARCH(CONCATENATE(",",BR$7),$F22,1)),"-",1),1)))</f>
        <v>-</v>
      </c>
      <c r="BS22" s="112" t="str">
        <f t="shared" ref="BS22:BS31" si="113">IF(ISERROR(SEARCH(BS$7,$F22,1)),"-",IF(COUNTIF($F22,BS$7)=1,1,IF(ISERROR(SEARCH(CONCATENATE(BS$7,","),$F22,1)),IF(ISERROR(SEARCH(CONCATENATE(",",BS$7),$F22,1)),"-",1),1)))</f>
        <v>-</v>
      </c>
      <c r="BT22" s="112" t="str">
        <f t="shared" ref="BT22:BT31" si="114">IF(ISERROR(SEARCH(BT$7,$F22,1)),"-",IF(COUNTIF($F22,BT$7)=1,1,IF(ISERROR(SEARCH(CONCATENATE(BT$7,","),$F22,1)),IF(ISERROR(SEARCH(CONCATENATE(",",BT$7),$F22,1)),"-",1),1)))</f>
        <v>-</v>
      </c>
      <c r="BU22" s="112" t="str">
        <f t="shared" ref="BU22:BU31" si="115">IF(ISERROR(SEARCH(BU$7,$F22,1)),"-",IF(COUNTIF($F22,BU$7)=1,1,IF(ISERROR(SEARCH(CONCATENATE(BU$7,","),$F22,1)),IF(ISERROR(SEARCH(CONCATENATE(",",BU$7),$F22,1)),"-",1),1)))</f>
        <v>-</v>
      </c>
      <c r="BV22" s="112" t="str">
        <f t="shared" ref="BV22:BV31" si="116">IF(ISERROR(SEARCH(BV$7,$F22,1)),"-",IF(COUNTIF($F22,BV$7)=1,1,IF(ISERROR(SEARCH(CONCATENATE(BV$7,","),$F22,1)),IF(ISERROR(SEARCH(CONCATENATE(",",BV$7),$F22,1)),"-",1),1)))</f>
        <v>-</v>
      </c>
      <c r="BW22" s="112" t="str">
        <f t="shared" ref="BW22:BW31" si="117">IF(ISERROR(SEARCH(BW$7,$F22,1)),"-",IF(COUNTIF($F22,BW$7)=1,1,IF(ISERROR(SEARCH(CONCATENATE(BW$7,","),$F22,1)),IF(ISERROR(SEARCH(CONCATENATE(",",BW$7),$F22,1)),"-",1),1)))</f>
        <v>-</v>
      </c>
      <c r="BX22" s="112" t="str">
        <f t="shared" ref="BX22:BX31" si="118">IF(ISERROR(SEARCH(BX$7,$F22,1)),"-",IF(COUNTIF($F22,BX$7)=1,1,IF(ISERROR(SEARCH(CONCATENATE(BX$7,","),$F22,1)),IF(ISERROR(SEARCH(CONCATENATE(",",BX$7),$F22,1)),"-",1),1)))</f>
        <v>-</v>
      </c>
      <c r="BY22" s="112" t="str">
        <f t="shared" ref="BY22:BY31" si="119">IF(ISERROR(SEARCH(BY$7,$F22,1)),"-",IF(COUNTIF($F22,BY$7)=1,1,IF(ISERROR(SEARCH(CONCATENATE(BY$7,","),$F22,1)),IF(ISERROR(SEARCH(CONCATENATE(",",BY$7),$F22,1)),"-",1),1)))</f>
        <v>-</v>
      </c>
      <c r="BZ22" s="112" t="str">
        <f t="shared" ref="BZ22:BZ31" si="120">IF(ISERROR(SEARCH(BZ$7,$F22,1)),"-",IF(COUNTIF($F22,BZ$7)=1,1,IF(ISERROR(SEARCH(CONCATENATE(BZ$7,","),$F22,1)),IF(ISERROR(SEARCH(CONCATENATE(",",BZ$7),$F22,1)),"-",1),1)))</f>
        <v>-</v>
      </c>
      <c r="CB22" s="112"/>
      <c r="CC22" s="112"/>
      <c r="CD22" s="112"/>
      <c r="CE22" s="112"/>
      <c r="CF22" s="112"/>
      <c r="CG22" s="112"/>
      <c r="CH22" s="112"/>
      <c r="CI22" s="112"/>
      <c r="CJ22" s="112"/>
      <c r="CK22" s="112"/>
      <c r="CL22" s="112"/>
      <c r="CM22" s="112"/>
    </row>
    <row r="23" spans="1:91" ht="14.1" customHeight="1">
      <c r="A23" s="118">
        <v>2</v>
      </c>
      <c r="B23" s="97" t="s">
        <v>219</v>
      </c>
      <c r="C23" s="91">
        <v>4</v>
      </c>
      <c r="D23" s="91">
        <v>3</v>
      </c>
      <c r="E23" s="91"/>
      <c r="F23" s="91"/>
      <c r="G23" s="91"/>
      <c r="H23" s="111">
        <f t="shared" si="8"/>
        <v>50.370370370370367</v>
      </c>
      <c r="I23" s="97">
        <f t="shared" si="71"/>
        <v>270</v>
      </c>
      <c r="J23" s="97">
        <f t="shared" si="72"/>
        <v>136</v>
      </c>
      <c r="K23" s="97">
        <v>64</v>
      </c>
      <c r="L23" s="97">
        <v>58</v>
      </c>
      <c r="M23" s="97">
        <v>14</v>
      </c>
      <c r="N23" s="97">
        <v>134</v>
      </c>
      <c r="O23" s="97"/>
      <c r="P23" s="97">
        <v>4</v>
      </c>
      <c r="Q23" s="97">
        <v>4</v>
      </c>
      <c r="R23" s="97">
        <v>4</v>
      </c>
      <c r="S23" s="97"/>
      <c r="T23" s="97"/>
      <c r="U23" s="97"/>
      <c r="V23" s="97"/>
      <c r="W23" s="97"/>
      <c r="X23" s="97"/>
      <c r="Y23" s="97"/>
      <c r="Z23" s="97"/>
      <c r="AB23" s="120" t="str">
        <f t="shared" si="73"/>
        <v>-</v>
      </c>
      <c r="AC23" s="120" t="str">
        <f t="shared" si="74"/>
        <v>-</v>
      </c>
      <c r="AD23" s="120" t="str">
        <f t="shared" si="75"/>
        <v>-</v>
      </c>
      <c r="AE23" s="120">
        <f t="shared" si="76"/>
        <v>1</v>
      </c>
      <c r="AF23" s="120" t="str">
        <f t="shared" si="77"/>
        <v>-</v>
      </c>
      <c r="AG23" s="120" t="str">
        <f t="shared" si="78"/>
        <v>-</v>
      </c>
      <c r="AH23" s="120" t="str">
        <f t="shared" si="79"/>
        <v>-</v>
      </c>
      <c r="AI23" s="120" t="str">
        <f t="shared" si="80"/>
        <v>-</v>
      </c>
      <c r="AJ23" s="120" t="str">
        <f t="shared" si="81"/>
        <v>-</v>
      </c>
      <c r="AK23" s="120" t="str">
        <f t="shared" si="82"/>
        <v>-</v>
      </c>
      <c r="AL23" s="120" t="str">
        <f t="shared" si="83"/>
        <v>-</v>
      </c>
      <c r="AM23" s="120" t="str">
        <f t="shared" si="84"/>
        <v>-</v>
      </c>
      <c r="AO23" s="112" t="str">
        <f t="shared" si="85"/>
        <v>-</v>
      </c>
      <c r="AP23" s="112" t="str">
        <f t="shared" si="86"/>
        <v>-</v>
      </c>
      <c r="AQ23" s="112">
        <f t="shared" si="87"/>
        <v>1</v>
      </c>
      <c r="AR23" s="112" t="str">
        <f t="shared" si="88"/>
        <v>-</v>
      </c>
      <c r="AS23" s="112" t="str">
        <f t="shared" si="89"/>
        <v>-</v>
      </c>
      <c r="AT23" s="112" t="str">
        <f t="shared" si="90"/>
        <v>-</v>
      </c>
      <c r="AU23" s="112" t="str">
        <f t="shared" si="91"/>
        <v>-</v>
      </c>
      <c r="AV23" s="112" t="str">
        <f t="shared" si="92"/>
        <v>-</v>
      </c>
      <c r="AW23" s="112" t="str">
        <f t="shared" si="93"/>
        <v>-</v>
      </c>
      <c r="AX23" s="112" t="str">
        <f t="shared" si="94"/>
        <v>-</v>
      </c>
      <c r="AY23" s="112" t="str">
        <f t="shared" si="95"/>
        <v>-</v>
      </c>
      <c r="AZ23" s="112" t="str">
        <f t="shared" si="96"/>
        <v>-</v>
      </c>
      <c r="BB23" s="112" t="str">
        <f t="shared" si="97"/>
        <v>-</v>
      </c>
      <c r="BC23" s="112" t="str">
        <f t="shared" si="98"/>
        <v>-</v>
      </c>
      <c r="BD23" s="112" t="str">
        <f t="shared" si="99"/>
        <v>-</v>
      </c>
      <c r="BE23" s="112" t="str">
        <f t="shared" si="100"/>
        <v>-</v>
      </c>
      <c r="BF23" s="112" t="str">
        <f t="shared" si="101"/>
        <v>-</v>
      </c>
      <c r="BG23" s="112" t="str">
        <f t="shared" si="102"/>
        <v>-</v>
      </c>
      <c r="BH23" s="112" t="str">
        <f t="shared" si="103"/>
        <v>-</v>
      </c>
      <c r="BI23" s="112" t="str">
        <f t="shared" si="104"/>
        <v>-</v>
      </c>
      <c r="BJ23" s="112" t="str">
        <f t="shared" si="105"/>
        <v>-</v>
      </c>
      <c r="BK23" s="112" t="str">
        <f t="shared" si="106"/>
        <v>-</v>
      </c>
      <c r="BL23" s="112" t="str">
        <f t="shared" si="107"/>
        <v>-</v>
      </c>
      <c r="BM23" s="112" t="str">
        <f t="shared" si="108"/>
        <v>-</v>
      </c>
      <c r="BO23" s="112" t="str">
        <f t="shared" si="109"/>
        <v>-</v>
      </c>
      <c r="BP23" s="112" t="str">
        <f t="shared" si="110"/>
        <v>-</v>
      </c>
      <c r="BQ23" s="112" t="str">
        <f t="shared" si="111"/>
        <v>-</v>
      </c>
      <c r="BR23" s="112" t="str">
        <f t="shared" si="112"/>
        <v>-</v>
      </c>
      <c r="BS23" s="112" t="str">
        <f t="shared" si="113"/>
        <v>-</v>
      </c>
      <c r="BT23" s="112" t="str">
        <f t="shared" si="114"/>
        <v>-</v>
      </c>
      <c r="BU23" s="112" t="str">
        <f t="shared" si="115"/>
        <v>-</v>
      </c>
      <c r="BV23" s="112" t="str">
        <f t="shared" si="116"/>
        <v>-</v>
      </c>
      <c r="BW23" s="112" t="str">
        <f t="shared" si="117"/>
        <v>-</v>
      </c>
      <c r="BX23" s="112" t="str">
        <f t="shared" si="118"/>
        <v>-</v>
      </c>
      <c r="BY23" s="112" t="str">
        <f t="shared" si="119"/>
        <v>-</v>
      </c>
      <c r="BZ23" s="112" t="str">
        <f t="shared" si="120"/>
        <v>-</v>
      </c>
      <c r="CB23" s="112"/>
      <c r="CC23" s="112"/>
      <c r="CD23" s="112"/>
      <c r="CE23" s="112"/>
      <c r="CF23" s="112"/>
      <c r="CG23" s="112"/>
      <c r="CH23" s="112"/>
      <c r="CI23" s="112"/>
      <c r="CJ23" s="112"/>
      <c r="CK23" s="112"/>
      <c r="CL23" s="112"/>
      <c r="CM23" s="112"/>
    </row>
    <row r="24" spans="1:91" ht="14.1" customHeight="1">
      <c r="A24" s="118">
        <v>3</v>
      </c>
      <c r="B24" s="97" t="s">
        <v>220</v>
      </c>
      <c r="C24" s="91">
        <v>1</v>
      </c>
      <c r="D24" s="91"/>
      <c r="E24" s="91"/>
      <c r="F24" s="91"/>
      <c r="G24" s="91"/>
      <c r="H24" s="111">
        <f t="shared" si="8"/>
        <v>51.851851851851848</v>
      </c>
      <c r="I24" s="97">
        <f t="shared" si="71"/>
        <v>108</v>
      </c>
      <c r="J24" s="97">
        <f t="shared" si="72"/>
        <v>56</v>
      </c>
      <c r="K24" s="97">
        <v>40</v>
      </c>
      <c r="L24" s="97">
        <v>16</v>
      </c>
      <c r="M24" s="97"/>
      <c r="N24" s="97">
        <v>52</v>
      </c>
      <c r="O24" s="97">
        <v>4</v>
      </c>
      <c r="P24" s="97"/>
      <c r="Q24" s="97"/>
      <c r="R24" s="97"/>
      <c r="S24" s="97"/>
      <c r="T24" s="97"/>
      <c r="U24" s="97"/>
      <c r="V24" s="97"/>
      <c r="W24" s="97"/>
      <c r="X24" s="97"/>
      <c r="Y24" s="97"/>
      <c r="Z24" s="97"/>
      <c r="AB24" s="120">
        <f t="shared" si="73"/>
        <v>1</v>
      </c>
      <c r="AC24" s="120" t="str">
        <f t="shared" si="74"/>
        <v>-</v>
      </c>
      <c r="AD24" s="120" t="str">
        <f t="shared" si="75"/>
        <v>-</v>
      </c>
      <c r="AE24" s="120" t="str">
        <f t="shared" si="76"/>
        <v>-</v>
      </c>
      <c r="AF24" s="120" t="str">
        <f t="shared" si="77"/>
        <v>-</v>
      </c>
      <c r="AG24" s="120" t="str">
        <f t="shared" si="78"/>
        <v>-</v>
      </c>
      <c r="AH24" s="120" t="str">
        <f t="shared" si="79"/>
        <v>-</v>
      </c>
      <c r="AI24" s="120" t="str">
        <f t="shared" si="80"/>
        <v>-</v>
      </c>
      <c r="AJ24" s="120" t="str">
        <f t="shared" si="81"/>
        <v>-</v>
      </c>
      <c r="AK24" s="120" t="str">
        <f t="shared" si="82"/>
        <v>-</v>
      </c>
      <c r="AL24" s="120" t="str">
        <f t="shared" si="83"/>
        <v>-</v>
      </c>
      <c r="AM24" s="120" t="str">
        <f t="shared" si="84"/>
        <v>-</v>
      </c>
      <c r="AO24" s="112" t="str">
        <f t="shared" si="85"/>
        <v>-</v>
      </c>
      <c r="AP24" s="112" t="str">
        <f t="shared" si="86"/>
        <v>-</v>
      </c>
      <c r="AQ24" s="112" t="str">
        <f t="shared" si="87"/>
        <v>-</v>
      </c>
      <c r="AR24" s="112" t="str">
        <f t="shared" si="88"/>
        <v>-</v>
      </c>
      <c r="AS24" s="112" t="str">
        <f t="shared" si="89"/>
        <v>-</v>
      </c>
      <c r="AT24" s="112" t="str">
        <f t="shared" si="90"/>
        <v>-</v>
      </c>
      <c r="AU24" s="112" t="str">
        <f t="shared" si="91"/>
        <v>-</v>
      </c>
      <c r="AV24" s="112" t="str">
        <f t="shared" si="92"/>
        <v>-</v>
      </c>
      <c r="AW24" s="112" t="str">
        <f t="shared" si="93"/>
        <v>-</v>
      </c>
      <c r="AX24" s="112" t="str">
        <f t="shared" si="94"/>
        <v>-</v>
      </c>
      <c r="AY24" s="112" t="str">
        <f t="shared" si="95"/>
        <v>-</v>
      </c>
      <c r="AZ24" s="112" t="str">
        <f t="shared" si="96"/>
        <v>-</v>
      </c>
      <c r="BB24" s="112" t="str">
        <f t="shared" si="97"/>
        <v>-</v>
      </c>
      <c r="BC24" s="112" t="str">
        <f t="shared" si="98"/>
        <v>-</v>
      </c>
      <c r="BD24" s="112" t="str">
        <f t="shared" si="99"/>
        <v>-</v>
      </c>
      <c r="BE24" s="112" t="str">
        <f t="shared" si="100"/>
        <v>-</v>
      </c>
      <c r="BF24" s="112" t="str">
        <f t="shared" si="101"/>
        <v>-</v>
      </c>
      <c r="BG24" s="112" t="str">
        <f t="shared" si="102"/>
        <v>-</v>
      </c>
      <c r="BH24" s="112" t="str">
        <f t="shared" si="103"/>
        <v>-</v>
      </c>
      <c r="BI24" s="112" t="str">
        <f t="shared" si="104"/>
        <v>-</v>
      </c>
      <c r="BJ24" s="112" t="str">
        <f t="shared" si="105"/>
        <v>-</v>
      </c>
      <c r="BK24" s="112" t="str">
        <f t="shared" si="106"/>
        <v>-</v>
      </c>
      <c r="BL24" s="112" t="str">
        <f t="shared" si="107"/>
        <v>-</v>
      </c>
      <c r="BM24" s="112" t="str">
        <f t="shared" si="108"/>
        <v>-</v>
      </c>
      <c r="BO24" s="112" t="str">
        <f t="shared" si="109"/>
        <v>-</v>
      </c>
      <c r="BP24" s="112" t="str">
        <f t="shared" si="110"/>
        <v>-</v>
      </c>
      <c r="BQ24" s="112" t="str">
        <f t="shared" si="111"/>
        <v>-</v>
      </c>
      <c r="BR24" s="112" t="str">
        <f t="shared" si="112"/>
        <v>-</v>
      </c>
      <c r="BS24" s="112" t="str">
        <f t="shared" si="113"/>
        <v>-</v>
      </c>
      <c r="BT24" s="112" t="str">
        <f t="shared" si="114"/>
        <v>-</v>
      </c>
      <c r="BU24" s="112" t="str">
        <f t="shared" si="115"/>
        <v>-</v>
      </c>
      <c r="BV24" s="112" t="str">
        <f t="shared" si="116"/>
        <v>-</v>
      </c>
      <c r="BW24" s="112" t="str">
        <f t="shared" si="117"/>
        <v>-</v>
      </c>
      <c r="BX24" s="112" t="str">
        <f t="shared" si="118"/>
        <v>-</v>
      </c>
      <c r="BY24" s="112" t="str">
        <f t="shared" si="119"/>
        <v>-</v>
      </c>
      <c r="BZ24" s="112" t="str">
        <f t="shared" si="120"/>
        <v>-</v>
      </c>
      <c r="CB24" s="112"/>
      <c r="CC24" s="112"/>
      <c r="CD24" s="112"/>
      <c r="CE24" s="112"/>
      <c r="CF24" s="112"/>
      <c r="CG24" s="112"/>
      <c r="CH24" s="112"/>
      <c r="CI24" s="112"/>
      <c r="CJ24" s="112"/>
      <c r="CK24" s="112"/>
      <c r="CL24" s="112"/>
      <c r="CM24" s="112"/>
    </row>
    <row r="25" spans="1:91">
      <c r="A25" s="118">
        <v>4</v>
      </c>
      <c r="B25" s="97" t="s">
        <v>221</v>
      </c>
      <c r="C25" s="91">
        <v>3</v>
      </c>
      <c r="D25" s="91">
        <v>4</v>
      </c>
      <c r="E25" s="91"/>
      <c r="F25" s="91"/>
      <c r="G25" s="91" t="s">
        <v>222</v>
      </c>
      <c r="H25" s="111">
        <f t="shared" si="8"/>
        <v>55.026455026455025</v>
      </c>
      <c r="I25" s="97">
        <f t="shared" si="71"/>
        <v>189</v>
      </c>
      <c r="J25" s="97">
        <f t="shared" si="72"/>
        <v>104</v>
      </c>
      <c r="K25" s="97">
        <v>54</v>
      </c>
      <c r="L25" s="97"/>
      <c r="M25" s="97">
        <v>50</v>
      </c>
      <c r="N25" s="97">
        <v>85</v>
      </c>
      <c r="O25" s="97"/>
      <c r="P25" s="97"/>
      <c r="Q25" s="97">
        <v>4</v>
      </c>
      <c r="R25" s="97">
        <v>4</v>
      </c>
      <c r="S25" s="97"/>
      <c r="T25" s="97"/>
      <c r="U25" s="97"/>
      <c r="V25" s="97"/>
      <c r="W25" s="97"/>
      <c r="X25" s="97"/>
      <c r="Y25" s="97"/>
      <c r="Z25" s="97"/>
      <c r="AB25" s="120" t="str">
        <f t="shared" si="73"/>
        <v>-</v>
      </c>
      <c r="AC25" s="120" t="str">
        <f t="shared" si="74"/>
        <v>-</v>
      </c>
      <c r="AD25" s="120">
        <f t="shared" si="75"/>
        <v>1</v>
      </c>
      <c r="AE25" s="120" t="str">
        <f t="shared" si="76"/>
        <v>-</v>
      </c>
      <c r="AF25" s="120" t="str">
        <f t="shared" si="77"/>
        <v>-</v>
      </c>
      <c r="AG25" s="120" t="str">
        <f t="shared" si="78"/>
        <v>-</v>
      </c>
      <c r="AH25" s="120" t="str">
        <f t="shared" si="79"/>
        <v>-</v>
      </c>
      <c r="AI25" s="120" t="str">
        <f t="shared" si="80"/>
        <v>-</v>
      </c>
      <c r="AJ25" s="120" t="str">
        <f t="shared" si="81"/>
        <v>-</v>
      </c>
      <c r="AK25" s="120" t="str">
        <f t="shared" si="82"/>
        <v>-</v>
      </c>
      <c r="AL25" s="120" t="str">
        <f t="shared" si="83"/>
        <v>-</v>
      </c>
      <c r="AM25" s="120" t="str">
        <f t="shared" si="84"/>
        <v>-</v>
      </c>
      <c r="AO25" s="112" t="str">
        <f t="shared" si="85"/>
        <v>-</v>
      </c>
      <c r="AP25" s="112" t="str">
        <f t="shared" si="86"/>
        <v>-</v>
      </c>
      <c r="AQ25" s="112" t="str">
        <f t="shared" si="87"/>
        <v>-</v>
      </c>
      <c r="AR25" s="112">
        <f t="shared" si="88"/>
        <v>1</v>
      </c>
      <c r="AS25" s="112" t="str">
        <f t="shared" si="89"/>
        <v>-</v>
      </c>
      <c r="AT25" s="112" t="str">
        <f t="shared" si="90"/>
        <v>-</v>
      </c>
      <c r="AU25" s="112" t="str">
        <f t="shared" si="91"/>
        <v>-</v>
      </c>
      <c r="AV25" s="112" t="str">
        <f t="shared" si="92"/>
        <v>-</v>
      </c>
      <c r="AW25" s="112" t="str">
        <f t="shared" si="93"/>
        <v>-</v>
      </c>
      <c r="AX25" s="112" t="str">
        <f t="shared" si="94"/>
        <v>-</v>
      </c>
      <c r="AY25" s="112" t="str">
        <f t="shared" si="95"/>
        <v>-</v>
      </c>
      <c r="AZ25" s="112" t="str">
        <f t="shared" si="96"/>
        <v>-</v>
      </c>
      <c r="BB25" s="112" t="str">
        <f t="shared" si="97"/>
        <v>-</v>
      </c>
      <c r="BC25" s="112" t="str">
        <f t="shared" si="98"/>
        <v>-</v>
      </c>
      <c r="BD25" s="112" t="str">
        <f t="shared" si="99"/>
        <v>-</v>
      </c>
      <c r="BE25" s="112" t="str">
        <f t="shared" si="100"/>
        <v>-</v>
      </c>
      <c r="BF25" s="112" t="str">
        <f t="shared" si="101"/>
        <v>-</v>
      </c>
      <c r="BG25" s="112" t="str">
        <f t="shared" si="102"/>
        <v>-</v>
      </c>
      <c r="BH25" s="112" t="str">
        <f t="shared" si="103"/>
        <v>-</v>
      </c>
      <c r="BI25" s="112" t="str">
        <f t="shared" si="104"/>
        <v>-</v>
      </c>
      <c r="BJ25" s="112" t="str">
        <f t="shared" si="105"/>
        <v>-</v>
      </c>
      <c r="BK25" s="112" t="str">
        <f t="shared" si="106"/>
        <v>-</v>
      </c>
      <c r="BL25" s="112" t="str">
        <f t="shared" si="107"/>
        <v>-</v>
      </c>
      <c r="BM25" s="112" t="str">
        <f t="shared" si="108"/>
        <v>-</v>
      </c>
      <c r="BO25" s="112" t="str">
        <f t="shared" si="109"/>
        <v>-</v>
      </c>
      <c r="BP25" s="112" t="str">
        <f t="shared" si="110"/>
        <v>-</v>
      </c>
      <c r="BQ25" s="112" t="str">
        <f t="shared" si="111"/>
        <v>-</v>
      </c>
      <c r="BR25" s="112" t="str">
        <f t="shared" si="112"/>
        <v>-</v>
      </c>
      <c r="BS25" s="112" t="str">
        <f t="shared" si="113"/>
        <v>-</v>
      </c>
      <c r="BT25" s="112" t="str">
        <f t="shared" si="114"/>
        <v>-</v>
      </c>
      <c r="BU25" s="112" t="str">
        <f t="shared" si="115"/>
        <v>-</v>
      </c>
      <c r="BV25" s="112" t="str">
        <f t="shared" si="116"/>
        <v>-</v>
      </c>
      <c r="BW25" s="112" t="str">
        <f t="shared" si="117"/>
        <v>-</v>
      </c>
      <c r="BX25" s="112" t="str">
        <f t="shared" si="118"/>
        <v>-</v>
      </c>
      <c r="BY25" s="112" t="str">
        <f t="shared" si="119"/>
        <v>-</v>
      </c>
      <c r="BZ25" s="112" t="str">
        <f t="shared" si="120"/>
        <v>-</v>
      </c>
      <c r="CB25" s="112"/>
      <c r="CC25" s="112"/>
      <c r="CD25" s="112">
        <v>3</v>
      </c>
      <c r="CE25" s="112">
        <v>3</v>
      </c>
      <c r="CF25" s="112"/>
      <c r="CG25" s="112"/>
      <c r="CH25" s="112"/>
      <c r="CI25" s="112"/>
      <c r="CJ25" s="112"/>
      <c r="CK25" s="112"/>
      <c r="CL25" s="112"/>
      <c r="CM25" s="112"/>
    </row>
    <row r="26" spans="1:91">
      <c r="A26" s="118">
        <v>5</v>
      </c>
      <c r="B26" s="121" t="s">
        <v>223</v>
      </c>
      <c r="C26" s="91"/>
      <c r="D26" s="91"/>
      <c r="E26" s="91"/>
      <c r="F26" s="91"/>
      <c r="G26" s="91"/>
      <c r="H26" s="111"/>
      <c r="I26" s="97">
        <f t="shared" si="71"/>
        <v>0</v>
      </c>
      <c r="J26" s="97">
        <f t="shared" si="72"/>
        <v>0</v>
      </c>
      <c r="K26" s="97"/>
      <c r="L26" s="97"/>
      <c r="M26" s="97"/>
      <c r="N26" s="97"/>
      <c r="O26" s="97"/>
      <c r="P26" s="97"/>
      <c r="Q26" s="97"/>
      <c r="R26" s="97"/>
      <c r="S26" s="97"/>
      <c r="T26" s="97"/>
      <c r="U26" s="97"/>
      <c r="V26" s="97"/>
      <c r="W26" s="97"/>
      <c r="X26" s="97"/>
      <c r="Y26" s="97"/>
      <c r="Z26" s="97"/>
      <c r="AB26" s="120" t="str">
        <f t="shared" si="73"/>
        <v>-</v>
      </c>
      <c r="AC26" s="120" t="str">
        <f t="shared" si="74"/>
        <v>-</v>
      </c>
      <c r="AD26" s="120" t="str">
        <f t="shared" si="75"/>
        <v>-</v>
      </c>
      <c r="AE26" s="120" t="str">
        <f t="shared" si="76"/>
        <v>-</v>
      </c>
      <c r="AF26" s="120" t="str">
        <f t="shared" si="77"/>
        <v>-</v>
      </c>
      <c r="AG26" s="120" t="str">
        <f t="shared" si="78"/>
        <v>-</v>
      </c>
      <c r="AH26" s="120" t="str">
        <f t="shared" si="79"/>
        <v>-</v>
      </c>
      <c r="AI26" s="120" t="str">
        <f t="shared" si="80"/>
        <v>-</v>
      </c>
      <c r="AJ26" s="120" t="str">
        <f t="shared" si="81"/>
        <v>-</v>
      </c>
      <c r="AK26" s="120" t="str">
        <f t="shared" si="82"/>
        <v>-</v>
      </c>
      <c r="AL26" s="120" t="str">
        <f t="shared" si="83"/>
        <v>-</v>
      </c>
      <c r="AM26" s="120" t="str">
        <f t="shared" si="84"/>
        <v>-</v>
      </c>
      <c r="AO26" s="112" t="str">
        <f t="shared" si="85"/>
        <v>-</v>
      </c>
      <c r="AP26" s="112" t="str">
        <f t="shared" si="86"/>
        <v>-</v>
      </c>
      <c r="AQ26" s="112" t="str">
        <f t="shared" si="87"/>
        <v>-</v>
      </c>
      <c r="AR26" s="112" t="str">
        <f t="shared" si="88"/>
        <v>-</v>
      </c>
      <c r="AS26" s="112" t="str">
        <f t="shared" si="89"/>
        <v>-</v>
      </c>
      <c r="AT26" s="112" t="str">
        <f t="shared" si="90"/>
        <v>-</v>
      </c>
      <c r="AU26" s="112" t="str">
        <f t="shared" si="91"/>
        <v>-</v>
      </c>
      <c r="AV26" s="112" t="str">
        <f t="shared" si="92"/>
        <v>-</v>
      </c>
      <c r="AW26" s="112" t="str">
        <f t="shared" si="93"/>
        <v>-</v>
      </c>
      <c r="AX26" s="112" t="str">
        <f t="shared" si="94"/>
        <v>-</v>
      </c>
      <c r="AY26" s="112" t="str">
        <f t="shared" si="95"/>
        <v>-</v>
      </c>
      <c r="AZ26" s="112" t="str">
        <f t="shared" si="96"/>
        <v>-</v>
      </c>
      <c r="BB26" s="112" t="str">
        <f t="shared" si="97"/>
        <v>-</v>
      </c>
      <c r="BC26" s="112" t="str">
        <f t="shared" si="98"/>
        <v>-</v>
      </c>
      <c r="BD26" s="112" t="str">
        <f t="shared" si="99"/>
        <v>-</v>
      </c>
      <c r="BE26" s="112" t="str">
        <f t="shared" si="100"/>
        <v>-</v>
      </c>
      <c r="BF26" s="112" t="str">
        <f t="shared" si="101"/>
        <v>-</v>
      </c>
      <c r="BG26" s="112" t="str">
        <f t="shared" si="102"/>
        <v>-</v>
      </c>
      <c r="BH26" s="112" t="str">
        <f t="shared" si="103"/>
        <v>-</v>
      </c>
      <c r="BI26" s="112" t="str">
        <f t="shared" si="104"/>
        <v>-</v>
      </c>
      <c r="BJ26" s="112" t="str">
        <f t="shared" si="105"/>
        <v>-</v>
      </c>
      <c r="BK26" s="112" t="str">
        <f t="shared" si="106"/>
        <v>-</v>
      </c>
      <c r="BL26" s="112" t="str">
        <f t="shared" si="107"/>
        <v>-</v>
      </c>
      <c r="BM26" s="112" t="str">
        <f t="shared" si="108"/>
        <v>-</v>
      </c>
      <c r="BO26" s="112" t="str">
        <f t="shared" si="109"/>
        <v>-</v>
      </c>
      <c r="BP26" s="112" t="str">
        <f t="shared" si="110"/>
        <v>-</v>
      </c>
      <c r="BQ26" s="112" t="str">
        <f t="shared" si="111"/>
        <v>-</v>
      </c>
      <c r="BR26" s="112" t="str">
        <f t="shared" si="112"/>
        <v>-</v>
      </c>
      <c r="BS26" s="112" t="str">
        <f t="shared" si="113"/>
        <v>-</v>
      </c>
      <c r="BT26" s="112" t="str">
        <f t="shared" si="114"/>
        <v>-</v>
      </c>
      <c r="BU26" s="112" t="str">
        <f t="shared" si="115"/>
        <v>-</v>
      </c>
      <c r="BV26" s="112" t="str">
        <f t="shared" si="116"/>
        <v>-</v>
      </c>
      <c r="BW26" s="112" t="str">
        <f t="shared" si="117"/>
        <v>-</v>
      </c>
      <c r="BX26" s="112" t="str">
        <f t="shared" si="118"/>
        <v>-</v>
      </c>
      <c r="BY26" s="112" t="str">
        <f t="shared" si="119"/>
        <v>-</v>
      </c>
      <c r="BZ26" s="112" t="str">
        <f t="shared" si="120"/>
        <v>-</v>
      </c>
      <c r="CB26" s="112"/>
      <c r="CC26" s="112"/>
      <c r="CD26" s="112"/>
      <c r="CE26" s="112"/>
      <c r="CF26" s="112"/>
      <c r="CG26" s="112"/>
      <c r="CH26" s="112"/>
      <c r="CI26" s="112"/>
      <c r="CJ26" s="112"/>
      <c r="CK26" s="112"/>
      <c r="CL26" s="112"/>
      <c r="CM26" s="112"/>
    </row>
    <row r="27" spans="1:91">
      <c r="A27" s="118"/>
      <c r="B27" s="97" t="s">
        <v>224</v>
      </c>
      <c r="C27" s="91">
        <v>3</v>
      </c>
      <c r="D27" s="91">
        <v>1.4</v>
      </c>
      <c r="E27" s="91"/>
      <c r="F27" s="91"/>
      <c r="G27" s="122" t="s">
        <v>225</v>
      </c>
      <c r="H27" s="111">
        <f t="shared" ref="H27:H67" si="121">J27/I27*100</f>
        <v>62.962962962962962</v>
      </c>
      <c r="I27" s="97">
        <f t="shared" si="71"/>
        <v>216</v>
      </c>
      <c r="J27" s="97">
        <f t="shared" si="72"/>
        <v>136</v>
      </c>
      <c r="K27" s="97">
        <v>56</v>
      </c>
      <c r="L27" s="97">
        <v>80</v>
      </c>
      <c r="M27" s="97"/>
      <c r="N27" s="97">
        <v>80</v>
      </c>
      <c r="O27" s="97">
        <v>3</v>
      </c>
      <c r="P27" s="97">
        <v>2</v>
      </c>
      <c r="Q27" s="97">
        <v>3</v>
      </c>
      <c r="R27" s="97">
        <v>3</v>
      </c>
      <c r="S27" s="97"/>
      <c r="T27" s="97"/>
      <c r="U27" s="97"/>
      <c r="V27" s="97"/>
      <c r="W27" s="97"/>
      <c r="X27" s="97"/>
      <c r="Y27" s="97"/>
      <c r="Z27" s="97"/>
      <c r="AB27" s="120" t="str">
        <f t="shared" si="73"/>
        <v>-</v>
      </c>
      <c r="AC27" s="120" t="str">
        <f t="shared" si="74"/>
        <v>-</v>
      </c>
      <c r="AD27" s="120">
        <f t="shared" si="75"/>
        <v>1</v>
      </c>
      <c r="AE27" s="120" t="str">
        <f t="shared" si="76"/>
        <v>-</v>
      </c>
      <c r="AF27" s="120" t="str">
        <f t="shared" si="77"/>
        <v>-</v>
      </c>
      <c r="AG27" s="120" t="str">
        <f t="shared" si="78"/>
        <v>-</v>
      </c>
      <c r="AH27" s="120" t="str">
        <f t="shared" si="79"/>
        <v>-</v>
      </c>
      <c r="AI27" s="120" t="str">
        <f t="shared" si="80"/>
        <v>-</v>
      </c>
      <c r="AJ27" s="120" t="str">
        <f t="shared" si="81"/>
        <v>-</v>
      </c>
      <c r="AK27" s="120" t="str">
        <f t="shared" si="82"/>
        <v>-</v>
      </c>
      <c r="AL27" s="120" t="str">
        <f t="shared" si="83"/>
        <v>-</v>
      </c>
      <c r="AM27" s="120" t="str">
        <f t="shared" si="84"/>
        <v>-</v>
      </c>
      <c r="AO27" s="112">
        <f t="shared" si="85"/>
        <v>1</v>
      </c>
      <c r="AP27" s="112" t="str">
        <f t="shared" si="86"/>
        <v>-</v>
      </c>
      <c r="AQ27" s="112" t="str">
        <f t="shared" si="87"/>
        <v>-</v>
      </c>
      <c r="AR27" s="112">
        <f t="shared" si="88"/>
        <v>1</v>
      </c>
      <c r="AS27" s="112" t="str">
        <f t="shared" si="89"/>
        <v>-</v>
      </c>
      <c r="AT27" s="112" t="str">
        <f t="shared" si="90"/>
        <v>-</v>
      </c>
      <c r="AU27" s="112" t="str">
        <f t="shared" si="91"/>
        <v>-</v>
      </c>
      <c r="AV27" s="112" t="str">
        <f t="shared" si="92"/>
        <v>-</v>
      </c>
      <c r="AW27" s="112" t="str">
        <f t="shared" si="93"/>
        <v>-</v>
      </c>
      <c r="AX27" s="112" t="str">
        <f t="shared" si="94"/>
        <v>-</v>
      </c>
      <c r="AY27" s="112" t="str">
        <f t="shared" si="95"/>
        <v>-</v>
      </c>
      <c r="AZ27" s="112" t="str">
        <f t="shared" si="96"/>
        <v>-</v>
      </c>
      <c r="BB27" s="112" t="str">
        <f t="shared" si="97"/>
        <v>-</v>
      </c>
      <c r="BC27" s="112" t="str">
        <f t="shared" si="98"/>
        <v>-</v>
      </c>
      <c r="BD27" s="112" t="str">
        <f t="shared" si="99"/>
        <v>-</v>
      </c>
      <c r="BE27" s="112" t="str">
        <f t="shared" si="100"/>
        <v>-</v>
      </c>
      <c r="BF27" s="112" t="str">
        <f t="shared" si="101"/>
        <v>-</v>
      </c>
      <c r="BG27" s="112" t="str">
        <f t="shared" si="102"/>
        <v>-</v>
      </c>
      <c r="BH27" s="112" t="str">
        <f t="shared" si="103"/>
        <v>-</v>
      </c>
      <c r="BI27" s="112" t="str">
        <f t="shared" si="104"/>
        <v>-</v>
      </c>
      <c r="BJ27" s="112" t="str">
        <f t="shared" si="105"/>
        <v>-</v>
      </c>
      <c r="BK27" s="112" t="str">
        <f t="shared" si="106"/>
        <v>-</v>
      </c>
      <c r="BL27" s="112" t="str">
        <f t="shared" si="107"/>
        <v>-</v>
      </c>
      <c r="BM27" s="112" t="str">
        <f t="shared" si="108"/>
        <v>-</v>
      </c>
      <c r="BO27" s="112" t="str">
        <f t="shared" si="109"/>
        <v>-</v>
      </c>
      <c r="BP27" s="112" t="str">
        <f t="shared" si="110"/>
        <v>-</v>
      </c>
      <c r="BQ27" s="112" t="str">
        <f t="shared" si="111"/>
        <v>-</v>
      </c>
      <c r="BR27" s="112" t="str">
        <f t="shared" si="112"/>
        <v>-</v>
      </c>
      <c r="BS27" s="112" t="str">
        <f t="shared" si="113"/>
        <v>-</v>
      </c>
      <c r="BT27" s="112" t="str">
        <f t="shared" si="114"/>
        <v>-</v>
      </c>
      <c r="BU27" s="112" t="str">
        <f t="shared" si="115"/>
        <v>-</v>
      </c>
      <c r="BV27" s="112" t="str">
        <f t="shared" si="116"/>
        <v>-</v>
      </c>
      <c r="BW27" s="112" t="str">
        <f t="shared" si="117"/>
        <v>-</v>
      </c>
      <c r="BX27" s="112" t="str">
        <f t="shared" si="118"/>
        <v>-</v>
      </c>
      <c r="BY27" s="112" t="str">
        <f t="shared" si="119"/>
        <v>-</v>
      </c>
      <c r="BZ27" s="112" t="str">
        <f t="shared" si="120"/>
        <v>-</v>
      </c>
      <c r="CB27" s="112"/>
      <c r="CC27" s="112"/>
      <c r="CD27" s="112">
        <v>2</v>
      </c>
      <c r="CE27" s="112">
        <v>2</v>
      </c>
      <c r="CF27" s="112"/>
      <c r="CG27" s="112"/>
      <c r="CH27" s="112"/>
      <c r="CI27" s="112"/>
      <c r="CJ27" s="112"/>
      <c r="CK27" s="112"/>
      <c r="CL27" s="112"/>
      <c r="CM27" s="112"/>
    </row>
    <row r="28" spans="1:91">
      <c r="A28" s="118">
        <v>6</v>
      </c>
      <c r="B28" t="s">
        <v>226</v>
      </c>
      <c r="C28" s="91"/>
      <c r="D28" s="91">
        <v>6</v>
      </c>
      <c r="E28" s="91"/>
      <c r="F28" s="91"/>
      <c r="G28" s="91"/>
      <c r="H28" s="111">
        <f t="shared" si="121"/>
        <v>44.444444444444443</v>
      </c>
      <c r="I28" s="97">
        <f t="shared" si="71"/>
        <v>54</v>
      </c>
      <c r="J28" s="97">
        <f t="shared" si="72"/>
        <v>24</v>
      </c>
      <c r="K28" s="97">
        <v>16</v>
      </c>
      <c r="L28" s="97">
        <v>8</v>
      </c>
      <c r="M28" s="97">
        <v>0</v>
      </c>
      <c r="N28" s="97">
        <v>30</v>
      </c>
      <c r="O28" s="97"/>
      <c r="P28" s="97"/>
      <c r="Q28" s="97"/>
      <c r="R28" s="97"/>
      <c r="S28" s="97"/>
      <c r="T28" s="97">
        <v>2</v>
      </c>
      <c r="U28" s="97"/>
      <c r="V28" s="97"/>
      <c r="W28" s="97"/>
      <c r="X28" s="97"/>
      <c r="Y28" s="97"/>
      <c r="Z28" s="97"/>
      <c r="AB28" s="120" t="str">
        <f t="shared" si="73"/>
        <v>-</v>
      </c>
      <c r="AC28" s="120" t="str">
        <f t="shared" si="74"/>
        <v>-</v>
      </c>
      <c r="AD28" s="120" t="str">
        <f t="shared" si="75"/>
        <v>-</v>
      </c>
      <c r="AE28" s="120" t="str">
        <f t="shared" si="76"/>
        <v>-</v>
      </c>
      <c r="AF28" s="120" t="str">
        <f t="shared" si="77"/>
        <v>-</v>
      </c>
      <c r="AG28" s="120" t="str">
        <f t="shared" si="78"/>
        <v>-</v>
      </c>
      <c r="AH28" s="120" t="str">
        <f t="shared" si="79"/>
        <v>-</v>
      </c>
      <c r="AI28" s="120" t="str">
        <f t="shared" si="80"/>
        <v>-</v>
      </c>
      <c r="AJ28" s="120" t="str">
        <f t="shared" si="81"/>
        <v>-</v>
      </c>
      <c r="AK28" s="120" t="str">
        <f t="shared" si="82"/>
        <v>-</v>
      </c>
      <c r="AL28" s="120" t="str">
        <f t="shared" si="83"/>
        <v>-</v>
      </c>
      <c r="AM28" s="120" t="str">
        <f t="shared" si="84"/>
        <v>-</v>
      </c>
      <c r="AO28" s="112" t="str">
        <f t="shared" si="85"/>
        <v>-</v>
      </c>
      <c r="AP28" s="112" t="str">
        <f t="shared" si="86"/>
        <v>-</v>
      </c>
      <c r="AQ28" s="112" t="str">
        <f t="shared" si="87"/>
        <v>-</v>
      </c>
      <c r="AR28" s="112" t="str">
        <f t="shared" si="88"/>
        <v>-</v>
      </c>
      <c r="AS28" s="112" t="str">
        <f t="shared" si="89"/>
        <v>-</v>
      </c>
      <c r="AT28" s="112">
        <f t="shared" si="90"/>
        <v>1</v>
      </c>
      <c r="AU28" s="112" t="str">
        <f t="shared" si="91"/>
        <v>-</v>
      </c>
      <c r="AV28" s="112" t="str">
        <f t="shared" si="92"/>
        <v>-</v>
      </c>
      <c r="AW28" s="112" t="str">
        <f t="shared" si="93"/>
        <v>-</v>
      </c>
      <c r="AX28" s="112" t="str">
        <f t="shared" si="94"/>
        <v>-</v>
      </c>
      <c r="AY28" s="112" t="str">
        <f t="shared" si="95"/>
        <v>-</v>
      </c>
      <c r="AZ28" s="112" t="str">
        <f t="shared" si="96"/>
        <v>-</v>
      </c>
      <c r="BB28" s="112" t="str">
        <f t="shared" si="97"/>
        <v>-</v>
      </c>
      <c r="BC28" s="112" t="str">
        <f t="shared" si="98"/>
        <v>-</v>
      </c>
      <c r="BD28" s="112" t="str">
        <f t="shared" si="99"/>
        <v>-</v>
      </c>
      <c r="BE28" s="112" t="str">
        <f t="shared" si="100"/>
        <v>-</v>
      </c>
      <c r="BF28" s="112" t="str">
        <f t="shared" si="101"/>
        <v>-</v>
      </c>
      <c r="BG28" s="112" t="str">
        <f t="shared" si="102"/>
        <v>-</v>
      </c>
      <c r="BH28" s="112" t="str">
        <f t="shared" si="103"/>
        <v>-</v>
      </c>
      <c r="BI28" s="112" t="str">
        <f t="shared" si="104"/>
        <v>-</v>
      </c>
      <c r="BJ28" s="112" t="str">
        <f t="shared" si="105"/>
        <v>-</v>
      </c>
      <c r="BK28" s="112" t="str">
        <f t="shared" si="106"/>
        <v>-</v>
      </c>
      <c r="BL28" s="112" t="str">
        <f t="shared" si="107"/>
        <v>-</v>
      </c>
      <c r="BM28" s="112" t="str">
        <f t="shared" si="108"/>
        <v>-</v>
      </c>
      <c r="BO28" s="112" t="str">
        <f t="shared" si="109"/>
        <v>-</v>
      </c>
      <c r="BP28" s="112" t="str">
        <f t="shared" si="110"/>
        <v>-</v>
      </c>
      <c r="BQ28" s="112" t="str">
        <f t="shared" si="111"/>
        <v>-</v>
      </c>
      <c r="BR28" s="112" t="str">
        <f t="shared" si="112"/>
        <v>-</v>
      </c>
      <c r="BS28" s="112" t="str">
        <f t="shared" si="113"/>
        <v>-</v>
      </c>
      <c r="BT28" s="112" t="str">
        <f t="shared" si="114"/>
        <v>-</v>
      </c>
      <c r="BU28" s="112" t="str">
        <f t="shared" si="115"/>
        <v>-</v>
      </c>
      <c r="BV28" s="112" t="str">
        <f t="shared" si="116"/>
        <v>-</v>
      </c>
      <c r="BW28" s="112" t="str">
        <f t="shared" si="117"/>
        <v>-</v>
      </c>
      <c r="BX28" s="112" t="str">
        <f t="shared" si="118"/>
        <v>-</v>
      </c>
      <c r="BY28" s="112" t="str">
        <f t="shared" si="119"/>
        <v>-</v>
      </c>
      <c r="BZ28" s="112" t="str">
        <f t="shared" si="120"/>
        <v>-</v>
      </c>
      <c r="CB28" s="112"/>
      <c r="CC28" s="112"/>
      <c r="CD28" s="112"/>
      <c r="CE28" s="112"/>
      <c r="CF28" s="112"/>
      <c r="CG28" s="112"/>
      <c r="CH28" s="112"/>
      <c r="CI28" s="112"/>
      <c r="CJ28" s="112"/>
      <c r="CK28" s="112"/>
      <c r="CL28" s="112"/>
      <c r="CM28" s="112"/>
    </row>
    <row r="29" spans="1:91">
      <c r="A29" s="118">
        <v>7</v>
      </c>
      <c r="B29" s="85" t="s">
        <v>227</v>
      </c>
      <c r="C29" s="91"/>
      <c r="D29" s="91">
        <v>5</v>
      </c>
      <c r="E29" s="91"/>
      <c r="F29" s="91"/>
      <c r="G29" s="122"/>
      <c r="H29" s="111">
        <f t="shared" si="121"/>
        <v>44.444444444444443</v>
      </c>
      <c r="I29" s="97">
        <f t="shared" si="71"/>
        <v>54</v>
      </c>
      <c r="J29" s="97">
        <f t="shared" si="72"/>
        <v>24</v>
      </c>
      <c r="K29" s="97">
        <v>16</v>
      </c>
      <c r="L29" s="97"/>
      <c r="M29" s="97">
        <v>8</v>
      </c>
      <c r="N29" s="97">
        <v>30</v>
      </c>
      <c r="O29" s="97"/>
      <c r="P29" s="97"/>
      <c r="Q29" s="97"/>
      <c r="R29" s="97"/>
      <c r="S29" s="97">
        <v>3</v>
      </c>
      <c r="T29" s="97"/>
      <c r="U29" s="97"/>
      <c r="V29" s="97"/>
      <c r="W29" s="97"/>
      <c r="X29" s="97"/>
      <c r="Y29" s="97"/>
      <c r="Z29" s="97"/>
      <c r="AB29" s="120" t="str">
        <f t="shared" si="73"/>
        <v>-</v>
      </c>
      <c r="AC29" s="120" t="str">
        <f t="shared" si="74"/>
        <v>-</v>
      </c>
      <c r="AD29" s="120" t="str">
        <f t="shared" si="75"/>
        <v>-</v>
      </c>
      <c r="AE29" s="120" t="str">
        <f t="shared" si="76"/>
        <v>-</v>
      </c>
      <c r="AF29" s="120" t="str">
        <f t="shared" si="77"/>
        <v>-</v>
      </c>
      <c r="AG29" s="120" t="str">
        <f t="shared" si="78"/>
        <v>-</v>
      </c>
      <c r="AH29" s="120" t="str">
        <f t="shared" si="79"/>
        <v>-</v>
      </c>
      <c r="AI29" s="120" t="str">
        <f t="shared" si="80"/>
        <v>-</v>
      </c>
      <c r="AJ29" s="120" t="str">
        <f t="shared" si="81"/>
        <v>-</v>
      </c>
      <c r="AK29" s="120" t="str">
        <f t="shared" si="82"/>
        <v>-</v>
      </c>
      <c r="AL29" s="120" t="str">
        <f t="shared" si="83"/>
        <v>-</v>
      </c>
      <c r="AM29" s="120" t="str">
        <f t="shared" si="84"/>
        <v>-</v>
      </c>
      <c r="AO29" s="112" t="str">
        <f t="shared" si="85"/>
        <v>-</v>
      </c>
      <c r="AP29" s="112" t="str">
        <f t="shared" si="86"/>
        <v>-</v>
      </c>
      <c r="AQ29" s="112" t="str">
        <f t="shared" si="87"/>
        <v>-</v>
      </c>
      <c r="AR29" s="112" t="str">
        <f t="shared" si="88"/>
        <v>-</v>
      </c>
      <c r="AS29" s="112">
        <f t="shared" si="89"/>
        <v>1</v>
      </c>
      <c r="AT29" s="112" t="str">
        <f t="shared" si="90"/>
        <v>-</v>
      </c>
      <c r="AU29" s="112" t="str">
        <f t="shared" si="91"/>
        <v>-</v>
      </c>
      <c r="AV29" s="112" t="str">
        <f t="shared" si="92"/>
        <v>-</v>
      </c>
      <c r="AW29" s="112" t="str">
        <f t="shared" si="93"/>
        <v>-</v>
      </c>
      <c r="AX29" s="112" t="str">
        <f t="shared" si="94"/>
        <v>-</v>
      </c>
      <c r="AY29" s="112" t="str">
        <f t="shared" si="95"/>
        <v>-</v>
      </c>
      <c r="AZ29" s="112" t="str">
        <f t="shared" si="96"/>
        <v>-</v>
      </c>
      <c r="BB29" s="112" t="str">
        <f t="shared" si="97"/>
        <v>-</v>
      </c>
      <c r="BC29" s="112" t="str">
        <f t="shared" si="98"/>
        <v>-</v>
      </c>
      <c r="BD29" s="112" t="str">
        <f t="shared" si="99"/>
        <v>-</v>
      </c>
      <c r="BE29" s="112" t="str">
        <f t="shared" si="100"/>
        <v>-</v>
      </c>
      <c r="BF29" s="112" t="str">
        <f t="shared" si="101"/>
        <v>-</v>
      </c>
      <c r="BG29" s="112" t="str">
        <f t="shared" si="102"/>
        <v>-</v>
      </c>
      <c r="BH29" s="112" t="str">
        <f t="shared" si="103"/>
        <v>-</v>
      </c>
      <c r="BI29" s="112" t="str">
        <f t="shared" si="104"/>
        <v>-</v>
      </c>
      <c r="BJ29" s="112" t="str">
        <f t="shared" si="105"/>
        <v>-</v>
      </c>
      <c r="BK29" s="112" t="str">
        <f t="shared" si="106"/>
        <v>-</v>
      </c>
      <c r="BL29" s="112" t="str">
        <f t="shared" si="107"/>
        <v>-</v>
      </c>
      <c r="BM29" s="112" t="str">
        <f t="shared" si="108"/>
        <v>-</v>
      </c>
      <c r="BO29" s="112" t="str">
        <f t="shared" si="109"/>
        <v>-</v>
      </c>
      <c r="BP29" s="112" t="str">
        <f t="shared" si="110"/>
        <v>-</v>
      </c>
      <c r="BQ29" s="112" t="str">
        <f t="shared" si="111"/>
        <v>-</v>
      </c>
      <c r="BR29" s="112" t="str">
        <f t="shared" si="112"/>
        <v>-</v>
      </c>
      <c r="BS29" s="112" t="str">
        <f t="shared" si="113"/>
        <v>-</v>
      </c>
      <c r="BT29" s="112" t="str">
        <f t="shared" si="114"/>
        <v>-</v>
      </c>
      <c r="BU29" s="112" t="str">
        <f t="shared" si="115"/>
        <v>-</v>
      </c>
      <c r="BV29" s="112" t="str">
        <f t="shared" si="116"/>
        <v>-</v>
      </c>
      <c r="BW29" s="112" t="str">
        <f t="shared" si="117"/>
        <v>-</v>
      </c>
      <c r="BX29" s="112" t="str">
        <f t="shared" si="118"/>
        <v>-</v>
      </c>
      <c r="BY29" s="112" t="str">
        <f t="shared" si="119"/>
        <v>-</v>
      </c>
      <c r="BZ29" s="112" t="str">
        <f t="shared" si="120"/>
        <v>-</v>
      </c>
      <c r="CB29" s="112"/>
      <c r="CC29" s="112"/>
      <c r="CD29" s="112"/>
      <c r="CE29" s="112"/>
      <c r="CF29" s="112"/>
      <c r="CG29" s="112"/>
      <c r="CH29" s="112"/>
      <c r="CI29" s="112"/>
      <c r="CJ29" s="112"/>
      <c r="CK29" s="112"/>
      <c r="CL29" s="112"/>
      <c r="CM29" s="112"/>
    </row>
    <row r="30" spans="1:91">
      <c r="A30" s="118">
        <v>8</v>
      </c>
      <c r="B30" s="97" t="s">
        <v>228</v>
      </c>
      <c r="C30" s="91">
        <v>11</v>
      </c>
      <c r="D30" s="91"/>
      <c r="E30" s="91"/>
      <c r="F30" s="91"/>
      <c r="G30" s="91"/>
      <c r="H30" s="111">
        <f t="shared" si="121"/>
        <v>59.259259259259252</v>
      </c>
      <c r="I30" s="97">
        <f t="shared" si="71"/>
        <v>54</v>
      </c>
      <c r="J30" s="97">
        <f t="shared" si="72"/>
        <v>32</v>
      </c>
      <c r="K30" s="97">
        <v>22</v>
      </c>
      <c r="L30" s="97">
        <v>6</v>
      </c>
      <c r="M30" s="97">
        <v>4</v>
      </c>
      <c r="N30" s="97">
        <v>22</v>
      </c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>
        <v>4</v>
      </c>
      <c r="Z30" s="97"/>
      <c r="AB30" s="120" t="str">
        <f t="shared" si="73"/>
        <v>-</v>
      </c>
      <c r="AC30" s="120" t="str">
        <f t="shared" si="74"/>
        <v>-</v>
      </c>
      <c r="AD30" s="120" t="str">
        <f t="shared" si="75"/>
        <v>-</v>
      </c>
      <c r="AE30" s="120" t="str">
        <f t="shared" si="76"/>
        <v>-</v>
      </c>
      <c r="AF30" s="120" t="str">
        <f t="shared" si="77"/>
        <v>-</v>
      </c>
      <c r="AG30" s="120" t="str">
        <f t="shared" si="78"/>
        <v>-</v>
      </c>
      <c r="AH30" s="120" t="str">
        <f t="shared" si="79"/>
        <v>-</v>
      </c>
      <c r="AI30" s="120" t="str">
        <f t="shared" si="80"/>
        <v>-</v>
      </c>
      <c r="AJ30" s="120" t="str">
        <f t="shared" si="81"/>
        <v>-</v>
      </c>
      <c r="AK30" s="120" t="str">
        <f t="shared" si="82"/>
        <v>-</v>
      </c>
      <c r="AL30" s="120">
        <f t="shared" si="83"/>
        <v>1</v>
      </c>
      <c r="AM30" s="120" t="str">
        <f t="shared" si="84"/>
        <v>-</v>
      </c>
      <c r="AO30" s="112" t="str">
        <f t="shared" si="85"/>
        <v>-</v>
      </c>
      <c r="AP30" s="112" t="str">
        <f t="shared" si="86"/>
        <v>-</v>
      </c>
      <c r="AQ30" s="112" t="str">
        <f t="shared" si="87"/>
        <v>-</v>
      </c>
      <c r="AR30" s="112" t="str">
        <f t="shared" si="88"/>
        <v>-</v>
      </c>
      <c r="AS30" s="112" t="str">
        <f t="shared" si="89"/>
        <v>-</v>
      </c>
      <c r="AT30" s="112" t="str">
        <f t="shared" si="90"/>
        <v>-</v>
      </c>
      <c r="AU30" s="112" t="str">
        <f t="shared" si="91"/>
        <v>-</v>
      </c>
      <c r="AV30" s="112" t="str">
        <f t="shared" si="92"/>
        <v>-</v>
      </c>
      <c r="AW30" s="112" t="str">
        <f t="shared" si="93"/>
        <v>-</v>
      </c>
      <c r="AX30" s="112" t="str">
        <f t="shared" si="94"/>
        <v>-</v>
      </c>
      <c r="AY30" s="112" t="str">
        <f t="shared" si="95"/>
        <v>-</v>
      </c>
      <c r="AZ30" s="112" t="str">
        <f t="shared" si="96"/>
        <v>-</v>
      </c>
      <c r="BB30" s="112" t="str">
        <f t="shared" si="97"/>
        <v>-</v>
      </c>
      <c r="BC30" s="112" t="str">
        <f t="shared" si="98"/>
        <v>-</v>
      </c>
      <c r="BD30" s="112" t="str">
        <f t="shared" si="99"/>
        <v>-</v>
      </c>
      <c r="BE30" s="112" t="str">
        <f t="shared" si="100"/>
        <v>-</v>
      </c>
      <c r="BF30" s="112" t="str">
        <f t="shared" si="101"/>
        <v>-</v>
      </c>
      <c r="BG30" s="112" t="str">
        <f t="shared" si="102"/>
        <v>-</v>
      </c>
      <c r="BH30" s="112" t="str">
        <f t="shared" si="103"/>
        <v>-</v>
      </c>
      <c r="BI30" s="112" t="str">
        <f t="shared" si="104"/>
        <v>-</v>
      </c>
      <c r="BJ30" s="112" t="str">
        <f t="shared" si="105"/>
        <v>-</v>
      </c>
      <c r="BK30" s="112" t="str">
        <f t="shared" si="106"/>
        <v>-</v>
      </c>
      <c r="BL30" s="112" t="str">
        <f t="shared" si="107"/>
        <v>-</v>
      </c>
      <c r="BM30" s="112" t="str">
        <f t="shared" si="108"/>
        <v>-</v>
      </c>
      <c r="BO30" s="112" t="str">
        <f t="shared" si="109"/>
        <v>-</v>
      </c>
      <c r="BP30" s="112" t="str">
        <f t="shared" si="110"/>
        <v>-</v>
      </c>
      <c r="BQ30" s="112" t="str">
        <f t="shared" si="111"/>
        <v>-</v>
      </c>
      <c r="BR30" s="112" t="str">
        <f t="shared" si="112"/>
        <v>-</v>
      </c>
      <c r="BS30" s="112" t="str">
        <f t="shared" si="113"/>
        <v>-</v>
      </c>
      <c r="BT30" s="112" t="str">
        <f t="shared" si="114"/>
        <v>-</v>
      </c>
      <c r="BU30" s="112" t="str">
        <f t="shared" si="115"/>
        <v>-</v>
      </c>
      <c r="BV30" s="112" t="str">
        <f t="shared" si="116"/>
        <v>-</v>
      </c>
      <c r="BW30" s="112" t="str">
        <f t="shared" si="117"/>
        <v>-</v>
      </c>
      <c r="BX30" s="112" t="str">
        <f t="shared" si="118"/>
        <v>-</v>
      </c>
      <c r="BY30" s="112" t="str">
        <f t="shared" si="119"/>
        <v>-</v>
      </c>
      <c r="BZ30" s="112" t="str">
        <f t="shared" si="120"/>
        <v>-</v>
      </c>
      <c r="CB30" s="112"/>
      <c r="CC30" s="112"/>
      <c r="CD30" s="112"/>
      <c r="CE30" s="112"/>
      <c r="CF30" s="112"/>
      <c r="CG30" s="112"/>
      <c r="CH30" s="112"/>
      <c r="CI30" s="112"/>
      <c r="CJ30" s="112"/>
      <c r="CK30" s="112"/>
      <c r="CL30" s="112"/>
      <c r="CM30" s="112"/>
    </row>
    <row r="31" spans="1:91">
      <c r="A31" s="118">
        <v>9</v>
      </c>
      <c r="B31" s="97" t="s">
        <v>229</v>
      </c>
      <c r="C31" s="91"/>
      <c r="D31" s="91">
        <v>8</v>
      </c>
      <c r="E31" s="91"/>
      <c r="F31" s="91"/>
      <c r="G31" s="91"/>
      <c r="H31" s="111">
        <f t="shared" si="121"/>
        <v>44.444444444444443</v>
      </c>
      <c r="I31" s="97">
        <f t="shared" si="71"/>
        <v>54</v>
      </c>
      <c r="J31" s="97">
        <f t="shared" si="72"/>
        <v>24</v>
      </c>
      <c r="K31" s="97">
        <v>16</v>
      </c>
      <c r="L31" s="97"/>
      <c r="M31" s="97">
        <v>8</v>
      </c>
      <c r="N31" s="97">
        <v>30</v>
      </c>
      <c r="O31" s="97"/>
      <c r="P31" s="97"/>
      <c r="Q31" s="97"/>
      <c r="R31" s="97"/>
      <c r="S31" s="97"/>
      <c r="T31" s="97"/>
      <c r="U31" s="97"/>
      <c r="V31" s="97">
        <v>3</v>
      </c>
      <c r="W31" s="97"/>
      <c r="X31" s="97"/>
      <c r="Y31" s="97"/>
      <c r="Z31" s="97"/>
      <c r="AB31" s="120" t="str">
        <f t="shared" si="73"/>
        <v>-</v>
      </c>
      <c r="AC31" s="120" t="str">
        <f t="shared" si="74"/>
        <v>-</v>
      </c>
      <c r="AD31" s="120" t="str">
        <f t="shared" si="75"/>
        <v>-</v>
      </c>
      <c r="AE31" s="120" t="str">
        <f t="shared" si="76"/>
        <v>-</v>
      </c>
      <c r="AF31" s="120" t="str">
        <f t="shared" si="77"/>
        <v>-</v>
      </c>
      <c r="AG31" s="120" t="str">
        <f t="shared" si="78"/>
        <v>-</v>
      </c>
      <c r="AH31" s="120" t="str">
        <f t="shared" si="79"/>
        <v>-</v>
      </c>
      <c r="AI31" s="120" t="str">
        <f t="shared" si="80"/>
        <v>-</v>
      </c>
      <c r="AJ31" s="120" t="str">
        <f t="shared" si="81"/>
        <v>-</v>
      </c>
      <c r="AK31" s="120" t="str">
        <f t="shared" si="82"/>
        <v>-</v>
      </c>
      <c r="AL31" s="120" t="str">
        <f t="shared" si="83"/>
        <v>-</v>
      </c>
      <c r="AM31" s="120" t="str">
        <f t="shared" si="84"/>
        <v>-</v>
      </c>
      <c r="AO31" s="112" t="str">
        <f t="shared" si="85"/>
        <v>-</v>
      </c>
      <c r="AP31" s="112" t="str">
        <f t="shared" si="86"/>
        <v>-</v>
      </c>
      <c r="AQ31" s="112" t="str">
        <f t="shared" si="87"/>
        <v>-</v>
      </c>
      <c r="AR31" s="112" t="str">
        <f t="shared" si="88"/>
        <v>-</v>
      </c>
      <c r="AS31" s="112" t="str">
        <f t="shared" si="89"/>
        <v>-</v>
      </c>
      <c r="AT31" s="112" t="str">
        <f t="shared" si="90"/>
        <v>-</v>
      </c>
      <c r="AU31" s="112" t="str">
        <f t="shared" si="91"/>
        <v>-</v>
      </c>
      <c r="AV31" s="112">
        <f t="shared" si="92"/>
        <v>1</v>
      </c>
      <c r="AW31" s="112" t="str">
        <f t="shared" si="93"/>
        <v>-</v>
      </c>
      <c r="AX31" s="112" t="str">
        <f t="shared" si="94"/>
        <v>-</v>
      </c>
      <c r="AY31" s="112" t="str">
        <f t="shared" si="95"/>
        <v>-</v>
      </c>
      <c r="AZ31" s="112" t="str">
        <f t="shared" si="96"/>
        <v>-</v>
      </c>
      <c r="BB31" s="112" t="str">
        <f t="shared" si="97"/>
        <v>-</v>
      </c>
      <c r="BC31" s="112" t="str">
        <f t="shared" si="98"/>
        <v>-</v>
      </c>
      <c r="BD31" s="112" t="str">
        <f t="shared" si="99"/>
        <v>-</v>
      </c>
      <c r="BE31" s="112" t="str">
        <f t="shared" si="100"/>
        <v>-</v>
      </c>
      <c r="BF31" s="112" t="str">
        <f t="shared" si="101"/>
        <v>-</v>
      </c>
      <c r="BG31" s="112" t="str">
        <f t="shared" si="102"/>
        <v>-</v>
      </c>
      <c r="BH31" s="112" t="str">
        <f t="shared" si="103"/>
        <v>-</v>
      </c>
      <c r="BI31" s="112" t="str">
        <f t="shared" si="104"/>
        <v>-</v>
      </c>
      <c r="BJ31" s="112" t="str">
        <f t="shared" si="105"/>
        <v>-</v>
      </c>
      <c r="BK31" s="112" t="str">
        <f t="shared" si="106"/>
        <v>-</v>
      </c>
      <c r="BL31" s="112" t="str">
        <f t="shared" si="107"/>
        <v>-</v>
      </c>
      <c r="BM31" s="112" t="str">
        <f t="shared" si="108"/>
        <v>-</v>
      </c>
      <c r="BO31" s="112" t="str">
        <f t="shared" si="109"/>
        <v>-</v>
      </c>
      <c r="BP31" s="112" t="str">
        <f t="shared" si="110"/>
        <v>-</v>
      </c>
      <c r="BQ31" s="112" t="str">
        <f t="shared" si="111"/>
        <v>-</v>
      </c>
      <c r="BR31" s="112" t="str">
        <f t="shared" si="112"/>
        <v>-</v>
      </c>
      <c r="BS31" s="112" t="str">
        <f t="shared" si="113"/>
        <v>-</v>
      </c>
      <c r="BT31" s="112" t="str">
        <f t="shared" si="114"/>
        <v>-</v>
      </c>
      <c r="BU31" s="112" t="str">
        <f t="shared" si="115"/>
        <v>-</v>
      </c>
      <c r="BV31" s="112" t="str">
        <f t="shared" si="116"/>
        <v>-</v>
      </c>
      <c r="BW31" s="112" t="str">
        <f t="shared" si="117"/>
        <v>-</v>
      </c>
      <c r="BX31" s="112" t="str">
        <f t="shared" si="118"/>
        <v>-</v>
      </c>
      <c r="BY31" s="112" t="str">
        <f t="shared" si="119"/>
        <v>-</v>
      </c>
      <c r="BZ31" s="112" t="str">
        <f t="shared" si="120"/>
        <v>-</v>
      </c>
      <c r="CB31" s="112"/>
      <c r="CC31" s="112"/>
      <c r="CD31" s="112"/>
      <c r="CE31" s="112"/>
      <c r="CF31" s="112"/>
      <c r="CG31" s="112"/>
      <c r="CH31" s="112"/>
      <c r="CI31" s="112"/>
      <c r="CJ31" s="112"/>
      <c r="CK31" s="112"/>
      <c r="CL31" s="112"/>
      <c r="CM31" s="112"/>
    </row>
    <row r="32" spans="1:91">
      <c r="A32" s="86">
        <v>3</v>
      </c>
      <c r="B32" s="86" t="s">
        <v>230</v>
      </c>
      <c r="C32" s="86"/>
      <c r="D32" s="86"/>
      <c r="E32" s="86"/>
      <c r="F32" s="86"/>
      <c r="G32" s="86">
        <f>SUM(G33:G55)</f>
        <v>0</v>
      </c>
      <c r="H32" s="116">
        <f t="shared" si="121"/>
        <v>53.021442495126706</v>
      </c>
      <c r="I32" s="86">
        <f t="shared" ref="I32:Z32" si="122">SUM(I33:I55)</f>
        <v>2052</v>
      </c>
      <c r="J32" s="86">
        <f t="shared" si="122"/>
        <v>1088</v>
      </c>
      <c r="K32" s="86">
        <f t="shared" si="122"/>
        <v>608</v>
      </c>
      <c r="L32" s="86">
        <f t="shared" si="122"/>
        <v>206</v>
      </c>
      <c r="M32" s="86">
        <f t="shared" si="122"/>
        <v>342</v>
      </c>
      <c r="N32" s="86">
        <f t="shared" si="122"/>
        <v>894</v>
      </c>
      <c r="O32" s="86">
        <f t="shared" si="122"/>
        <v>6</v>
      </c>
      <c r="P32" s="86">
        <f t="shared" si="122"/>
        <v>6</v>
      </c>
      <c r="Q32" s="86">
        <f t="shared" si="122"/>
        <v>4</v>
      </c>
      <c r="R32" s="86">
        <f t="shared" si="122"/>
        <v>3</v>
      </c>
      <c r="S32" s="86">
        <f t="shared" si="122"/>
        <v>7</v>
      </c>
      <c r="T32" s="86">
        <f t="shared" si="122"/>
        <v>24</v>
      </c>
      <c r="U32" s="86">
        <f t="shared" si="122"/>
        <v>7</v>
      </c>
      <c r="V32" s="86">
        <f t="shared" si="122"/>
        <v>10</v>
      </c>
      <c r="W32" s="86">
        <f t="shared" si="122"/>
        <v>12</v>
      </c>
      <c r="X32" s="86">
        <f t="shared" si="122"/>
        <v>7</v>
      </c>
      <c r="Y32" s="86">
        <f t="shared" si="122"/>
        <v>10</v>
      </c>
      <c r="Z32" s="86">
        <f t="shared" si="122"/>
        <v>2</v>
      </c>
      <c r="AB32" s="117">
        <f t="shared" ref="AB32:AM32" si="123">SUM(AB33:AB55)</f>
        <v>1</v>
      </c>
      <c r="AC32" s="117">
        <f t="shared" si="123"/>
        <v>1</v>
      </c>
      <c r="AD32" s="117">
        <f t="shared" si="123"/>
        <v>1</v>
      </c>
      <c r="AE32" s="117">
        <f t="shared" si="123"/>
        <v>1</v>
      </c>
      <c r="AF32" s="117">
        <f t="shared" si="123"/>
        <v>0</v>
      </c>
      <c r="AG32" s="117">
        <f t="shared" si="123"/>
        <v>2</v>
      </c>
      <c r="AH32" s="117">
        <f t="shared" si="123"/>
        <v>1</v>
      </c>
      <c r="AI32" s="117">
        <f t="shared" si="123"/>
        <v>0</v>
      </c>
      <c r="AJ32" s="117">
        <f t="shared" si="123"/>
        <v>2</v>
      </c>
      <c r="AK32" s="117">
        <f t="shared" si="123"/>
        <v>1</v>
      </c>
      <c r="AL32" s="117">
        <f t="shared" si="123"/>
        <v>0</v>
      </c>
      <c r="AM32" s="117">
        <f t="shared" si="123"/>
        <v>0</v>
      </c>
      <c r="AO32" s="117">
        <f t="shared" ref="AO32:AZ32" si="124">SUM(AO33:AO55)</f>
        <v>2</v>
      </c>
      <c r="AP32" s="117">
        <f t="shared" si="124"/>
        <v>1</v>
      </c>
      <c r="AQ32" s="117">
        <f t="shared" si="124"/>
        <v>1</v>
      </c>
      <c r="AR32" s="117">
        <f t="shared" si="124"/>
        <v>1</v>
      </c>
      <c r="AS32" s="117">
        <f t="shared" si="124"/>
        <v>0</v>
      </c>
      <c r="AT32" s="117">
        <f t="shared" si="124"/>
        <v>4</v>
      </c>
      <c r="AU32" s="117">
        <f t="shared" si="124"/>
        <v>1</v>
      </c>
      <c r="AV32" s="117">
        <f t="shared" si="124"/>
        <v>2</v>
      </c>
      <c r="AW32" s="117">
        <f t="shared" si="124"/>
        <v>1</v>
      </c>
      <c r="AX32" s="117">
        <f t="shared" si="124"/>
        <v>2</v>
      </c>
      <c r="AY32" s="117">
        <f t="shared" si="124"/>
        <v>3</v>
      </c>
      <c r="AZ32" s="117">
        <f t="shared" si="124"/>
        <v>1</v>
      </c>
      <c r="BB32" s="117">
        <f t="shared" ref="BB32:BM32" si="125">SUM(BB33:BB55)</f>
        <v>0</v>
      </c>
      <c r="BC32" s="117">
        <f t="shared" si="125"/>
        <v>0</v>
      </c>
      <c r="BD32" s="117">
        <f t="shared" si="125"/>
        <v>0</v>
      </c>
      <c r="BE32" s="117">
        <f t="shared" si="125"/>
        <v>0</v>
      </c>
      <c r="BF32" s="117">
        <f t="shared" si="125"/>
        <v>0</v>
      </c>
      <c r="BG32" s="117">
        <f t="shared" si="125"/>
        <v>0</v>
      </c>
      <c r="BH32" s="117">
        <f t="shared" si="125"/>
        <v>0</v>
      </c>
      <c r="BI32" s="117">
        <f t="shared" si="125"/>
        <v>0</v>
      </c>
      <c r="BJ32" s="117">
        <f t="shared" si="125"/>
        <v>1</v>
      </c>
      <c r="BK32" s="117">
        <f t="shared" si="125"/>
        <v>0</v>
      </c>
      <c r="BL32" s="117">
        <f t="shared" si="125"/>
        <v>0</v>
      </c>
      <c r="BM32" s="117">
        <f t="shared" si="125"/>
        <v>0</v>
      </c>
      <c r="BO32" s="117">
        <f t="shared" ref="BO32:BZ32" si="126">SUM(BO33:BO55)</f>
        <v>0</v>
      </c>
      <c r="BP32" s="117">
        <f t="shared" si="126"/>
        <v>0</v>
      </c>
      <c r="BQ32" s="117">
        <f t="shared" si="126"/>
        <v>0</v>
      </c>
      <c r="BR32" s="117">
        <f t="shared" si="126"/>
        <v>1</v>
      </c>
      <c r="BS32" s="117">
        <f t="shared" si="126"/>
        <v>0</v>
      </c>
      <c r="BT32" s="117">
        <f t="shared" si="126"/>
        <v>2</v>
      </c>
      <c r="BU32" s="117">
        <f t="shared" si="126"/>
        <v>1</v>
      </c>
      <c r="BV32" s="117">
        <f t="shared" si="126"/>
        <v>1</v>
      </c>
      <c r="BW32" s="117">
        <f t="shared" si="126"/>
        <v>1</v>
      </c>
      <c r="BX32" s="117">
        <f t="shared" si="126"/>
        <v>0</v>
      </c>
      <c r="BY32" s="117">
        <f t="shared" si="126"/>
        <v>0</v>
      </c>
      <c r="BZ32" s="117">
        <f t="shared" si="126"/>
        <v>0</v>
      </c>
      <c r="CA32" s="123"/>
      <c r="CB32" s="117">
        <f t="shared" ref="CB32:CM32" si="127">SUM(CB33:CB55)</f>
        <v>4</v>
      </c>
      <c r="CC32" s="117">
        <f t="shared" si="127"/>
        <v>2</v>
      </c>
      <c r="CD32" s="117">
        <f t="shared" si="127"/>
        <v>2</v>
      </c>
      <c r="CE32" s="117">
        <f t="shared" si="127"/>
        <v>0</v>
      </c>
      <c r="CF32" s="117">
        <f t="shared" si="127"/>
        <v>0</v>
      </c>
      <c r="CG32" s="117">
        <f t="shared" si="127"/>
        <v>0</v>
      </c>
      <c r="CH32" s="117">
        <f t="shared" si="127"/>
        <v>0</v>
      </c>
      <c r="CI32" s="117">
        <f t="shared" si="127"/>
        <v>0</v>
      </c>
      <c r="CJ32" s="117">
        <f t="shared" si="127"/>
        <v>0</v>
      </c>
      <c r="CK32" s="117">
        <f t="shared" si="127"/>
        <v>0</v>
      </c>
      <c r="CL32" s="117">
        <f t="shared" si="127"/>
        <v>0</v>
      </c>
      <c r="CM32" s="117">
        <f t="shared" si="127"/>
        <v>0</v>
      </c>
    </row>
    <row r="33" spans="1:91">
      <c r="A33" s="124">
        <v>1</v>
      </c>
      <c r="B33" s="97" t="s">
        <v>231</v>
      </c>
      <c r="C33" s="91"/>
      <c r="D33" s="91">
        <v>1</v>
      </c>
      <c r="E33" s="91"/>
      <c r="F33" s="91"/>
      <c r="G33" s="91"/>
      <c r="H33" s="111">
        <f t="shared" si="121"/>
        <v>51.851851851851848</v>
      </c>
      <c r="I33" s="97">
        <f t="shared" ref="I33:I40" si="128">J33+N33</f>
        <v>27</v>
      </c>
      <c r="J33" s="97">
        <f t="shared" ref="J33:J55" si="129">O33*O$6+P33*P$6+Q33*Q$6+R33*R$6+S33*S$6+T33*T$6+U33*U$6+V33*V$6+W33*W$6+X33*X$6+Y33*Y$6+Z33*Z$6</f>
        <v>14</v>
      </c>
      <c r="K33" s="97">
        <v>14</v>
      </c>
      <c r="L33" s="97"/>
      <c r="M33" s="97"/>
      <c r="N33" s="97">
        <v>13</v>
      </c>
      <c r="O33" s="97">
        <v>1</v>
      </c>
      <c r="P33" s="97"/>
      <c r="Q33" s="97"/>
      <c r="R33" s="97"/>
      <c r="S33" s="97"/>
      <c r="T33" s="97"/>
      <c r="U33" s="97"/>
      <c r="V33" s="97"/>
      <c r="W33" s="97"/>
      <c r="X33" s="97"/>
      <c r="Y33" s="97"/>
      <c r="Z33" s="97"/>
      <c r="AB33" s="120" t="str">
        <f t="shared" ref="AB33:AB55" si="130">IF(ISERROR(SEARCH(AB$7,$C33,1)),"-",IF(COUNTIF($C33,AB$7)=1,1,IF(ISERROR(SEARCH(CONCATENATE(AB$7,","),$C33,1)),IF(ISERROR(SEARCH(CONCATENATE(",",AB$7),$C33,1)),"-",1),1)))</f>
        <v>-</v>
      </c>
      <c r="AC33" s="120" t="str">
        <f t="shared" ref="AC33:AC55" si="131">IF(ISERROR(SEARCH(AC$7,$C33,1)),"-",IF(COUNTIF($C33,AC$7)=1,1,IF(ISERROR(SEARCH(CONCATENATE(AC$7,","),$C33,1)),IF(ISERROR(SEARCH(CONCATENATE(",",AC$7),$C33,1)),"-",1),1)))</f>
        <v>-</v>
      </c>
      <c r="AD33" s="120" t="str">
        <f t="shared" ref="AD33:AD55" si="132">IF(ISERROR(SEARCH(AD$7,$C33,1)),"-",IF(COUNTIF($C33,AD$7)=1,1,IF(ISERROR(SEARCH(CONCATENATE(AD$7,","),$C33,1)),IF(ISERROR(SEARCH(CONCATENATE(",",AD$7),$C33,1)),"-",1),1)))</f>
        <v>-</v>
      </c>
      <c r="AE33" s="120" t="str">
        <f t="shared" ref="AE33:AE55" si="133">IF(ISERROR(SEARCH(AE$7,$C33,1)),"-",IF(COUNTIF($C33,AE$7)=1,1,IF(ISERROR(SEARCH(CONCATENATE(AE$7,","),$C33,1)),IF(ISERROR(SEARCH(CONCATENATE(",",AE$7),$C33,1)),"-",1),1)))</f>
        <v>-</v>
      </c>
      <c r="AF33" s="120" t="str">
        <f t="shared" ref="AF33:AF55" si="134">IF(ISERROR(SEARCH(AF$7,$C33,1)),"-",IF(COUNTIF($C33,AF$7)=1,1,IF(ISERROR(SEARCH(CONCATENATE(AF$7,","),$C33,1)),IF(ISERROR(SEARCH(CONCATENATE(",",AF$7),$C33,1)),"-",1),1)))</f>
        <v>-</v>
      </c>
      <c r="AG33" s="120" t="str">
        <f t="shared" ref="AG33:AG55" si="135">IF(ISERROR(SEARCH(AG$7,$C33,1)),"-",IF(COUNTIF($C33,AG$7)=1,1,IF(ISERROR(SEARCH(CONCATENATE(AG$7,","),$C33,1)),IF(ISERROR(SEARCH(CONCATENATE(",",AG$7),$C33,1)),"-",1),1)))</f>
        <v>-</v>
      </c>
      <c r="AH33" s="120" t="str">
        <f t="shared" ref="AH33:AH55" si="136">IF(ISERROR(SEARCH(AH$7,$C33,1)),"-",IF(COUNTIF($C33,AH$7)=1,1,IF(ISERROR(SEARCH(CONCATENATE(AH$7,","),$C33,1)),IF(ISERROR(SEARCH(CONCATENATE(",",AH$7),$C33,1)),"-",1),1)))</f>
        <v>-</v>
      </c>
      <c r="AI33" s="120" t="str">
        <f t="shared" ref="AI33:AI55" si="137">IF(ISERROR(SEARCH(AI$7,$C33,1)),"-",IF(COUNTIF($C33,AI$7)=1,1,IF(ISERROR(SEARCH(CONCATENATE(AI$7,","),$C33,1)),IF(ISERROR(SEARCH(CONCATENATE(",",AI$7),$C33,1)),"-",1),1)))</f>
        <v>-</v>
      </c>
      <c r="AJ33" s="120" t="str">
        <f t="shared" ref="AJ33:AJ55" si="138">IF(ISERROR(SEARCH(AJ$7,$C33,1)),"-",IF(COUNTIF($C33,AJ$7)=1,1,IF(ISERROR(SEARCH(CONCATENATE(AJ$7,","),$C33,1)),IF(ISERROR(SEARCH(CONCATENATE(",",AJ$7),$C33,1)),"-",1),1)))</f>
        <v>-</v>
      </c>
      <c r="AK33" s="120" t="str">
        <f t="shared" ref="AK33:AK55" si="139">IF(ISERROR(SEARCH(AK$7,$C33,1)),"-",IF(COUNTIF($C33,AK$7)=1,1,IF(ISERROR(SEARCH(CONCATENATE(AK$7,","),$C33,1)),IF(ISERROR(SEARCH(CONCATENATE(",",AK$7),$C33,1)),"-",1),1)))</f>
        <v>-</v>
      </c>
      <c r="AL33" s="120" t="str">
        <f t="shared" ref="AL33:AL55" si="140">IF(ISERROR(SEARCH(AL$7,$C33,1)),"-",IF(COUNTIF($C33,AL$7)=1,1,IF(ISERROR(SEARCH(CONCATENATE(AL$7,","),$C33,1)),IF(ISERROR(SEARCH(CONCATENATE(",",AL$7),$C33,1)),"-",1),1)))</f>
        <v>-</v>
      </c>
      <c r="AM33" s="120" t="str">
        <f t="shared" ref="AM33:AM55" si="141">IF(ISERROR(SEARCH(AM$7,$C33,1)),"-",IF(COUNTIF($C33,AM$7)=1,1,IF(ISERROR(SEARCH(CONCATENATE(AM$7,","),$C33,1)),IF(ISERROR(SEARCH(CONCATENATE(",",AM$7),$C33,1)),"-",1),1)))</f>
        <v>-</v>
      </c>
      <c r="AO33" s="112">
        <f t="shared" ref="AO33:AO55" si="142">IF(ISERROR(SEARCH(AO$7,$D33,1)),"-",IF(COUNTIF($D33,AO$7)=1,1,IF(ISERROR(SEARCH(CONCATENATE(AO$7,","),$D33,1)),IF(ISERROR(SEARCH(CONCATENATE(",",AO$7),$D33,1)),"-",1),1)))</f>
        <v>1</v>
      </c>
      <c r="AP33" s="112" t="str">
        <f t="shared" ref="AP33:AP55" si="143">IF(ISERROR(SEARCH(AP$7,$D33,1)),"-",IF(COUNTIF($D33,AP$7)=1,1,IF(ISERROR(SEARCH(CONCATENATE(AP$7,","),$D33,1)),IF(ISERROR(SEARCH(CONCATENATE(",",AP$7),$D33,1)),"-",1),1)))</f>
        <v>-</v>
      </c>
      <c r="AQ33" s="112" t="str">
        <f t="shared" ref="AQ33:AQ55" si="144">IF(ISERROR(SEARCH(AQ$7,$D33,1)),"-",IF(COUNTIF($D33,AQ$7)=1,1,IF(ISERROR(SEARCH(CONCATENATE(AQ$7,","),$D33,1)),IF(ISERROR(SEARCH(CONCATENATE(",",AQ$7),$D33,1)),"-",1),1)))</f>
        <v>-</v>
      </c>
      <c r="AR33" s="112" t="str">
        <f t="shared" ref="AR33:AR55" si="145">IF(ISERROR(SEARCH(AR$7,$D33,1)),"-",IF(COUNTIF($D33,AR$7)=1,1,IF(ISERROR(SEARCH(CONCATENATE(AR$7,","),$D33,1)),IF(ISERROR(SEARCH(CONCATENATE(",",AR$7),$D33,1)),"-",1),1)))</f>
        <v>-</v>
      </c>
      <c r="AS33" s="112" t="str">
        <f t="shared" ref="AS33:AS55" si="146">IF(ISERROR(SEARCH(AS$7,$D33,1)),"-",IF(COUNTIF($D33,AS$7)=1,1,IF(ISERROR(SEARCH(CONCATENATE(AS$7,","),$D33,1)),IF(ISERROR(SEARCH(CONCATENATE(",",AS$7),$D33,1)),"-",1),1)))</f>
        <v>-</v>
      </c>
      <c r="AT33" s="112" t="str">
        <f t="shared" ref="AT33:AT55" si="147">IF(ISERROR(SEARCH(AT$7,$D33,1)),"-",IF(COUNTIF($D33,AT$7)=1,1,IF(ISERROR(SEARCH(CONCATENATE(AT$7,","),$D33,1)),IF(ISERROR(SEARCH(CONCATENATE(",",AT$7),$D33,1)),"-",1),1)))</f>
        <v>-</v>
      </c>
      <c r="AU33" s="112" t="str">
        <f t="shared" ref="AU33:AU55" si="148">IF(ISERROR(SEARCH(AU$7,$D33,1)),"-",IF(COUNTIF($D33,AU$7)=1,1,IF(ISERROR(SEARCH(CONCATENATE(AU$7,","),$D33,1)),IF(ISERROR(SEARCH(CONCATENATE(",",AU$7),$D33,1)),"-",1),1)))</f>
        <v>-</v>
      </c>
      <c r="AV33" s="112" t="str">
        <f t="shared" ref="AV33:AV55" si="149">IF(ISERROR(SEARCH(AV$7,$D33,1)),"-",IF(COUNTIF($D33,AV$7)=1,1,IF(ISERROR(SEARCH(CONCATENATE(AV$7,","),$D33,1)),IF(ISERROR(SEARCH(CONCATENATE(",",AV$7),$D33,1)),"-",1),1)))</f>
        <v>-</v>
      </c>
      <c r="AW33" s="112" t="str">
        <f t="shared" ref="AW33:AW55" si="150">IF(ISERROR(SEARCH(AW$7,$D33,1)),"-",IF(COUNTIF($D33,AW$7)=1,1,IF(ISERROR(SEARCH(CONCATENATE(AW$7,","),$D33,1)),IF(ISERROR(SEARCH(CONCATENATE(",",AW$7),$D33,1)),"-",1),1)))</f>
        <v>-</v>
      </c>
      <c r="AX33" s="112" t="str">
        <f t="shared" ref="AX33:AX55" si="151">IF(ISERROR(SEARCH(AX$7,$D33,1)),"-",IF(COUNTIF($D33,AX$7)=1,1,IF(ISERROR(SEARCH(CONCATENATE(AX$7,","),$D33,1)),IF(ISERROR(SEARCH(CONCATENATE(",",AX$7),$D33,1)),"-",1),1)))</f>
        <v>-</v>
      </c>
      <c r="AY33" s="112" t="str">
        <f t="shared" ref="AY33:AY55" si="152">IF(ISERROR(SEARCH(AY$7,$D33,1)),"-",IF(COUNTIF($D33,AY$7)=1,1,IF(ISERROR(SEARCH(CONCATENATE(AY$7,","),$D33,1)),IF(ISERROR(SEARCH(CONCATENATE(",",AY$7),$D33,1)),"-",1),1)))</f>
        <v>-</v>
      </c>
      <c r="AZ33" s="112" t="str">
        <f t="shared" ref="AZ33:AZ55" si="153">IF(ISERROR(SEARCH(AZ$7,$D33,1)),"-",IF(COUNTIF($D33,AZ$7)=1,1,IF(ISERROR(SEARCH(CONCATENATE(AZ$7,","),$D33,1)),IF(ISERROR(SEARCH(CONCATENATE(",",AZ$7),$D33,1)),"-",1),1)))</f>
        <v>-</v>
      </c>
      <c r="BB33" s="112" t="str">
        <f t="shared" ref="BB33:BB55" si="154">IF(ISERROR(SEARCH(BB$7,$E33,1)),"-",IF(COUNTIF($E33,BB$7)=1,1,IF(ISERROR(SEARCH(CONCATENATE(BB$7,","),$E33,1)),IF(ISERROR(SEARCH(CONCATENATE(",",BB$7),$E33,1)),"-",1),1)))</f>
        <v>-</v>
      </c>
      <c r="BC33" s="112" t="str">
        <f t="shared" ref="BC33:BC55" si="155">IF(ISERROR(SEARCH(BC$7,$E33,1)),"-",IF(COUNTIF($E33,BC$7)=1,1,IF(ISERROR(SEARCH(CONCATENATE(BC$7,","),$E33,1)),IF(ISERROR(SEARCH(CONCATENATE(",",BC$7),$E33,1)),"-",1),1)))</f>
        <v>-</v>
      </c>
      <c r="BD33" s="112" t="str">
        <f t="shared" ref="BD33:BD55" si="156">IF(ISERROR(SEARCH(BD$7,$E33,1)),"-",IF(COUNTIF($E33,BD$7)=1,1,IF(ISERROR(SEARCH(CONCATENATE(BD$7,","),$E33,1)),IF(ISERROR(SEARCH(CONCATENATE(",",BD$7),$E33,1)),"-",1),1)))</f>
        <v>-</v>
      </c>
      <c r="BE33" s="112" t="str">
        <f t="shared" ref="BE33:BE55" si="157">IF(ISERROR(SEARCH(BE$7,$E33,1)),"-",IF(COUNTIF($E33,BE$7)=1,1,IF(ISERROR(SEARCH(CONCATENATE(BE$7,","),$E33,1)),IF(ISERROR(SEARCH(CONCATENATE(",",BE$7),$E33,1)),"-",1),1)))</f>
        <v>-</v>
      </c>
      <c r="BF33" s="112" t="str">
        <f t="shared" ref="BF33:BF55" si="158">IF(ISERROR(SEARCH(BF$7,$E33,1)),"-",IF(COUNTIF($E33,BF$7)=1,1,IF(ISERROR(SEARCH(CONCATENATE(BF$7,","),$E33,1)),IF(ISERROR(SEARCH(CONCATENATE(",",BF$7),$E33,1)),"-",1),1)))</f>
        <v>-</v>
      </c>
      <c r="BG33" s="112" t="str">
        <f t="shared" ref="BG33:BG55" si="159">IF(ISERROR(SEARCH(BG$7,$E33,1)),"-",IF(COUNTIF($E33,BG$7)=1,1,IF(ISERROR(SEARCH(CONCATENATE(BG$7,","),$E33,1)),IF(ISERROR(SEARCH(CONCATENATE(",",BG$7),$E33,1)),"-",1),1)))</f>
        <v>-</v>
      </c>
      <c r="BH33" s="112" t="str">
        <f t="shared" ref="BH33:BH55" si="160">IF(ISERROR(SEARCH(BH$7,$E33,1)),"-",IF(COUNTIF($E33,BH$7)=1,1,IF(ISERROR(SEARCH(CONCATENATE(BH$7,","),$E33,1)),IF(ISERROR(SEARCH(CONCATENATE(",",BH$7),$E33,1)),"-",1),1)))</f>
        <v>-</v>
      </c>
      <c r="BI33" s="112" t="str">
        <f t="shared" ref="BI33:BI55" si="161">IF(ISERROR(SEARCH(BI$7,$E33,1)),"-",IF(COUNTIF($E33,BI$7)=1,1,IF(ISERROR(SEARCH(CONCATENATE(BI$7,","),$E33,1)),IF(ISERROR(SEARCH(CONCATENATE(",",BI$7),$E33,1)),"-",1),1)))</f>
        <v>-</v>
      </c>
      <c r="BJ33" s="112" t="str">
        <f t="shared" ref="BJ33:BJ55" si="162">IF(ISERROR(SEARCH(BJ$7,$E33,1)),"-",IF(COUNTIF($E33,BJ$7)=1,1,IF(ISERROR(SEARCH(CONCATENATE(BJ$7,","),$E33,1)),IF(ISERROR(SEARCH(CONCATENATE(",",BJ$7),$E33,1)),"-",1),1)))</f>
        <v>-</v>
      </c>
      <c r="BK33" s="112" t="str">
        <f t="shared" ref="BK33:BK55" si="163">IF(ISERROR(SEARCH(BK$7,$E33,1)),"-",IF(COUNTIF($E33,BK$7)=1,1,IF(ISERROR(SEARCH(CONCATENATE(BK$7,","),$E33,1)),IF(ISERROR(SEARCH(CONCATENATE(",",BK$7),$E33,1)),"-",1),1)))</f>
        <v>-</v>
      </c>
      <c r="BL33" s="112" t="str">
        <f t="shared" ref="BL33:BL55" si="164">IF(ISERROR(SEARCH(BL$7,$E33,1)),"-",IF(COUNTIF($E33,BL$7)=1,1,IF(ISERROR(SEARCH(CONCATENATE(BL$7,","),$E33,1)),IF(ISERROR(SEARCH(CONCATENATE(",",BL$7),$E33,1)),"-",1),1)))</f>
        <v>-</v>
      </c>
      <c r="BM33" s="112" t="str">
        <f t="shared" ref="BM33:BM55" si="165">IF(ISERROR(SEARCH(BM$7,$E33,1)),"-",IF(COUNTIF($E33,BM$7)=1,1,IF(ISERROR(SEARCH(CONCATENATE(BM$7,","),$E33,1)),IF(ISERROR(SEARCH(CONCATENATE(",",BM$7),$E33,1)),"-",1),1)))</f>
        <v>-</v>
      </c>
      <c r="BO33" s="112" t="str">
        <f t="shared" ref="BO33:BO55" si="166">IF(ISERROR(SEARCH(BO$7,$F33,1)),"-",IF(COUNTIF($F33,BO$7)=1,1,IF(ISERROR(SEARCH(CONCATENATE(BO$7,","),$F33,1)),IF(ISERROR(SEARCH(CONCATENATE(",",BO$7),$F33,1)),"-",1),1)))</f>
        <v>-</v>
      </c>
      <c r="BP33" s="112" t="str">
        <f t="shared" ref="BP33:BP55" si="167">IF(ISERROR(SEARCH(BP$7,$F33,1)),"-",IF(COUNTIF($F33,BP$7)=1,1,IF(ISERROR(SEARCH(CONCATENATE(BP$7,","),$F33,1)),IF(ISERROR(SEARCH(CONCATENATE(",",BP$7),$F33,1)),"-",1),1)))</f>
        <v>-</v>
      </c>
      <c r="BQ33" s="112" t="str">
        <f t="shared" ref="BQ33:BQ55" si="168">IF(ISERROR(SEARCH(BQ$7,$F33,1)),"-",IF(COUNTIF($F33,BQ$7)=1,1,IF(ISERROR(SEARCH(CONCATENATE(BQ$7,","),$F33,1)),IF(ISERROR(SEARCH(CONCATENATE(",",BQ$7),$F33,1)),"-",1),1)))</f>
        <v>-</v>
      </c>
      <c r="BR33" s="112" t="str">
        <f t="shared" ref="BR33:BR55" si="169">IF(ISERROR(SEARCH(BR$7,$F33,1)),"-",IF(COUNTIF($F33,BR$7)=1,1,IF(ISERROR(SEARCH(CONCATENATE(BR$7,","),$F33,1)),IF(ISERROR(SEARCH(CONCATENATE(",",BR$7),$F33,1)),"-",1),1)))</f>
        <v>-</v>
      </c>
      <c r="BS33" s="112" t="str">
        <f t="shared" ref="BS33:BS55" si="170">IF(ISERROR(SEARCH(BS$7,$F33,1)),"-",IF(COUNTIF($F33,BS$7)=1,1,IF(ISERROR(SEARCH(CONCATENATE(BS$7,","),$F33,1)),IF(ISERROR(SEARCH(CONCATENATE(",",BS$7),$F33,1)),"-",1),1)))</f>
        <v>-</v>
      </c>
      <c r="BT33" s="112" t="str">
        <f t="shared" ref="BT33:BT55" si="171">IF(ISERROR(SEARCH(BT$7,$F33,1)),"-",IF(COUNTIF($F33,BT$7)=1,1,IF(ISERROR(SEARCH(CONCATENATE(BT$7,","),$F33,1)),IF(ISERROR(SEARCH(CONCATENATE(",",BT$7),$F33,1)),"-",1),1)))</f>
        <v>-</v>
      </c>
      <c r="BU33" s="112" t="str">
        <f t="shared" ref="BU33:BU55" si="172">IF(ISERROR(SEARCH(BU$7,$F33,1)),"-",IF(COUNTIF($F33,BU$7)=1,1,IF(ISERROR(SEARCH(CONCATENATE(BU$7,","),$F33,1)),IF(ISERROR(SEARCH(CONCATENATE(",",BU$7),$F33,1)),"-",1),1)))</f>
        <v>-</v>
      </c>
      <c r="BV33" s="112" t="str">
        <f t="shared" ref="BV33:BV55" si="173">IF(ISERROR(SEARCH(BV$7,$F33,1)),"-",IF(COUNTIF($F33,BV$7)=1,1,IF(ISERROR(SEARCH(CONCATENATE(BV$7,","),$F33,1)),IF(ISERROR(SEARCH(CONCATENATE(",",BV$7),$F33,1)),"-",1),1)))</f>
        <v>-</v>
      </c>
      <c r="BW33" s="112" t="str">
        <f t="shared" ref="BW33:BW55" si="174">IF(ISERROR(SEARCH(BW$7,$F33,1)),"-",IF(COUNTIF($F33,BW$7)=1,1,IF(ISERROR(SEARCH(CONCATENATE(BW$7,","),$F33,1)),IF(ISERROR(SEARCH(CONCATENATE(",",BW$7),$F33,1)),"-",1),1)))</f>
        <v>-</v>
      </c>
      <c r="BX33" s="112" t="str">
        <f t="shared" ref="BX33:BX55" si="175">IF(ISERROR(SEARCH(BX$7,$F33,1)),"-",IF(COUNTIF($F33,BX$7)=1,1,IF(ISERROR(SEARCH(CONCATENATE(BX$7,","),$F33,1)),IF(ISERROR(SEARCH(CONCATENATE(",",BX$7),$F33,1)),"-",1),1)))</f>
        <v>-</v>
      </c>
      <c r="BY33" s="112" t="str">
        <f t="shared" ref="BY33:BY55" si="176">IF(ISERROR(SEARCH(BY$7,$F33,1)),"-",IF(COUNTIF($F33,BY$7)=1,1,IF(ISERROR(SEARCH(CONCATENATE(BY$7,","),$F33,1)),IF(ISERROR(SEARCH(CONCATENATE(",",BY$7),$F33,1)),"-",1),1)))</f>
        <v>-</v>
      </c>
      <c r="BZ33" s="112" t="str">
        <f t="shared" ref="BZ33:BZ55" si="177">IF(ISERROR(SEARCH(BZ$7,$F33,1)),"-",IF(COUNTIF($F33,BZ$7)=1,1,IF(ISERROR(SEARCH(CONCATENATE(BZ$7,","),$F33,1)),IF(ISERROR(SEARCH(CONCATENATE(",",BZ$7),$F33,1)),"-",1),1)))</f>
        <v>-</v>
      </c>
      <c r="CB33" s="112"/>
      <c r="CC33" s="112"/>
      <c r="CD33" s="112"/>
      <c r="CE33" s="112"/>
      <c r="CF33" s="112"/>
      <c r="CG33" s="112"/>
      <c r="CH33" s="112"/>
      <c r="CI33" s="112"/>
      <c r="CJ33" s="112"/>
      <c r="CK33" s="112"/>
      <c r="CL33" s="112"/>
      <c r="CM33" s="112"/>
    </row>
    <row r="34" spans="1:91">
      <c r="A34" s="124">
        <v>2</v>
      </c>
      <c r="B34" s="97" t="s">
        <v>232</v>
      </c>
      <c r="C34" s="91"/>
      <c r="D34" s="91">
        <v>6</v>
      </c>
      <c r="E34" s="91"/>
      <c r="F34" s="91"/>
      <c r="G34" s="91"/>
      <c r="H34" s="111">
        <f t="shared" si="121"/>
        <v>44.444444444444443</v>
      </c>
      <c r="I34" s="97">
        <f t="shared" si="128"/>
        <v>54</v>
      </c>
      <c r="J34" s="97">
        <f t="shared" si="129"/>
        <v>24</v>
      </c>
      <c r="K34" s="97">
        <v>14</v>
      </c>
      <c r="L34" s="97">
        <v>10</v>
      </c>
      <c r="M34" s="97"/>
      <c r="N34" s="97">
        <v>30</v>
      </c>
      <c r="O34" s="97"/>
      <c r="P34" s="97"/>
      <c r="Q34" s="97"/>
      <c r="R34" s="97"/>
      <c r="S34" s="97"/>
      <c r="T34" s="97">
        <v>2</v>
      </c>
      <c r="U34" s="97"/>
      <c r="V34" s="97"/>
      <c r="W34" s="97"/>
      <c r="X34" s="97"/>
      <c r="Y34" s="97"/>
      <c r="Z34" s="97"/>
      <c r="AB34" s="120" t="str">
        <f t="shared" si="130"/>
        <v>-</v>
      </c>
      <c r="AC34" s="120" t="str">
        <f t="shared" si="131"/>
        <v>-</v>
      </c>
      <c r="AD34" s="120" t="str">
        <f t="shared" si="132"/>
        <v>-</v>
      </c>
      <c r="AE34" s="120" t="str">
        <f t="shared" si="133"/>
        <v>-</v>
      </c>
      <c r="AF34" s="120" t="str">
        <f t="shared" si="134"/>
        <v>-</v>
      </c>
      <c r="AG34" s="120" t="str">
        <f t="shared" si="135"/>
        <v>-</v>
      </c>
      <c r="AH34" s="120" t="str">
        <f t="shared" si="136"/>
        <v>-</v>
      </c>
      <c r="AI34" s="120" t="str">
        <f t="shared" si="137"/>
        <v>-</v>
      </c>
      <c r="AJ34" s="120" t="str">
        <f t="shared" si="138"/>
        <v>-</v>
      </c>
      <c r="AK34" s="120" t="str">
        <f t="shared" si="139"/>
        <v>-</v>
      </c>
      <c r="AL34" s="120" t="str">
        <f t="shared" si="140"/>
        <v>-</v>
      </c>
      <c r="AM34" s="120" t="str">
        <f t="shared" si="141"/>
        <v>-</v>
      </c>
      <c r="AO34" s="112" t="str">
        <f t="shared" si="142"/>
        <v>-</v>
      </c>
      <c r="AP34" s="112" t="str">
        <f t="shared" si="143"/>
        <v>-</v>
      </c>
      <c r="AQ34" s="112" t="str">
        <f t="shared" si="144"/>
        <v>-</v>
      </c>
      <c r="AR34" s="112" t="str">
        <f t="shared" si="145"/>
        <v>-</v>
      </c>
      <c r="AS34" s="112" t="str">
        <f t="shared" si="146"/>
        <v>-</v>
      </c>
      <c r="AT34" s="112">
        <f t="shared" si="147"/>
        <v>1</v>
      </c>
      <c r="AU34" s="112" t="str">
        <f t="shared" si="148"/>
        <v>-</v>
      </c>
      <c r="AV34" s="112" t="str">
        <f t="shared" si="149"/>
        <v>-</v>
      </c>
      <c r="AW34" s="112" t="str">
        <f t="shared" si="150"/>
        <v>-</v>
      </c>
      <c r="AX34" s="112" t="str">
        <f t="shared" si="151"/>
        <v>-</v>
      </c>
      <c r="AY34" s="112" t="str">
        <f t="shared" si="152"/>
        <v>-</v>
      </c>
      <c r="AZ34" s="112" t="str">
        <f t="shared" si="153"/>
        <v>-</v>
      </c>
      <c r="BB34" s="112" t="str">
        <f t="shared" si="154"/>
        <v>-</v>
      </c>
      <c r="BC34" s="112" t="str">
        <f t="shared" si="155"/>
        <v>-</v>
      </c>
      <c r="BD34" s="112" t="str">
        <f t="shared" si="156"/>
        <v>-</v>
      </c>
      <c r="BE34" s="112" t="str">
        <f t="shared" si="157"/>
        <v>-</v>
      </c>
      <c r="BF34" s="112" t="str">
        <f t="shared" si="158"/>
        <v>-</v>
      </c>
      <c r="BG34" s="112" t="str">
        <f t="shared" si="159"/>
        <v>-</v>
      </c>
      <c r="BH34" s="112" t="str">
        <f t="shared" si="160"/>
        <v>-</v>
      </c>
      <c r="BI34" s="112" t="str">
        <f t="shared" si="161"/>
        <v>-</v>
      </c>
      <c r="BJ34" s="112" t="str">
        <f t="shared" si="162"/>
        <v>-</v>
      </c>
      <c r="BK34" s="112" t="str">
        <f t="shared" si="163"/>
        <v>-</v>
      </c>
      <c r="BL34" s="112" t="str">
        <f t="shared" si="164"/>
        <v>-</v>
      </c>
      <c r="BM34" s="112" t="str">
        <f t="shared" si="165"/>
        <v>-</v>
      </c>
      <c r="BO34" s="112" t="str">
        <f t="shared" si="166"/>
        <v>-</v>
      </c>
      <c r="BP34" s="112" t="str">
        <f t="shared" si="167"/>
        <v>-</v>
      </c>
      <c r="BQ34" s="112" t="str">
        <f t="shared" si="168"/>
        <v>-</v>
      </c>
      <c r="BR34" s="112" t="str">
        <f t="shared" si="169"/>
        <v>-</v>
      </c>
      <c r="BS34" s="112" t="str">
        <f t="shared" si="170"/>
        <v>-</v>
      </c>
      <c r="BT34" s="112" t="str">
        <f t="shared" si="171"/>
        <v>-</v>
      </c>
      <c r="BU34" s="112" t="str">
        <f t="shared" si="172"/>
        <v>-</v>
      </c>
      <c r="BV34" s="112" t="str">
        <f t="shared" si="173"/>
        <v>-</v>
      </c>
      <c r="BW34" s="112" t="str">
        <f t="shared" si="174"/>
        <v>-</v>
      </c>
      <c r="BX34" s="112" t="str">
        <f t="shared" si="175"/>
        <v>-</v>
      </c>
      <c r="BY34" s="112" t="str">
        <f t="shared" si="176"/>
        <v>-</v>
      </c>
      <c r="BZ34" s="112" t="str">
        <f t="shared" si="177"/>
        <v>-</v>
      </c>
      <c r="CB34" s="112"/>
      <c r="CC34" s="112"/>
      <c r="CD34" s="112"/>
      <c r="CE34" s="112"/>
      <c r="CF34" s="112"/>
      <c r="CG34" s="112"/>
      <c r="CH34" s="112"/>
      <c r="CI34" s="112"/>
      <c r="CJ34" s="112"/>
      <c r="CK34" s="112"/>
      <c r="CL34" s="112"/>
      <c r="CM34" s="112"/>
    </row>
    <row r="35" spans="1:91">
      <c r="A35" s="124">
        <v>3</v>
      </c>
      <c r="B35" s="97" t="s">
        <v>233</v>
      </c>
      <c r="C35" s="91">
        <v>4.5999999999999996</v>
      </c>
      <c r="D35" s="91"/>
      <c r="E35" s="91"/>
      <c r="F35" s="91">
        <v>4.5999999999999996</v>
      </c>
      <c r="G35" s="91"/>
      <c r="H35" s="111">
        <f t="shared" si="121"/>
        <v>62.43386243386243</v>
      </c>
      <c r="I35" s="97">
        <f t="shared" si="128"/>
        <v>189</v>
      </c>
      <c r="J35" s="97">
        <f t="shared" si="129"/>
        <v>118</v>
      </c>
      <c r="K35" s="97">
        <v>62</v>
      </c>
      <c r="L35" s="97">
        <v>26</v>
      </c>
      <c r="M35" s="97">
        <v>30</v>
      </c>
      <c r="N35" s="97">
        <v>71</v>
      </c>
      <c r="O35" s="97"/>
      <c r="P35" s="97"/>
      <c r="Q35" s="97"/>
      <c r="R35" s="97">
        <v>3</v>
      </c>
      <c r="S35" s="97">
        <v>5</v>
      </c>
      <c r="T35" s="97">
        <v>3</v>
      </c>
      <c r="U35" s="97"/>
      <c r="V35" s="97"/>
      <c r="W35" s="97"/>
      <c r="X35" s="97"/>
      <c r="Y35" s="97"/>
      <c r="Z35" s="97"/>
      <c r="AB35" s="120" t="str">
        <f t="shared" si="130"/>
        <v>-</v>
      </c>
      <c r="AC35" s="120" t="str">
        <f t="shared" si="131"/>
        <v>-</v>
      </c>
      <c r="AD35" s="120" t="str">
        <f t="shared" si="132"/>
        <v>-</v>
      </c>
      <c r="AE35" s="120">
        <f t="shared" si="133"/>
        <v>1</v>
      </c>
      <c r="AF35" s="120" t="str">
        <f t="shared" si="134"/>
        <v>-</v>
      </c>
      <c r="AG35" s="120">
        <f t="shared" si="135"/>
        <v>1</v>
      </c>
      <c r="AH35" s="120" t="str">
        <f t="shared" si="136"/>
        <v>-</v>
      </c>
      <c r="AI35" s="120" t="str">
        <f t="shared" si="137"/>
        <v>-</v>
      </c>
      <c r="AJ35" s="120" t="str">
        <f t="shared" si="138"/>
        <v>-</v>
      </c>
      <c r="AK35" s="120" t="str">
        <f t="shared" si="139"/>
        <v>-</v>
      </c>
      <c r="AL35" s="120" t="str">
        <f t="shared" si="140"/>
        <v>-</v>
      </c>
      <c r="AM35" s="120" t="str">
        <f t="shared" si="141"/>
        <v>-</v>
      </c>
      <c r="AO35" s="112" t="str">
        <f t="shared" si="142"/>
        <v>-</v>
      </c>
      <c r="AP35" s="112" t="str">
        <f t="shared" si="143"/>
        <v>-</v>
      </c>
      <c r="AQ35" s="112" t="str">
        <f t="shared" si="144"/>
        <v>-</v>
      </c>
      <c r="AR35" s="112" t="str">
        <f t="shared" si="145"/>
        <v>-</v>
      </c>
      <c r="AS35" s="112" t="str">
        <f t="shared" si="146"/>
        <v>-</v>
      </c>
      <c r="AT35" s="112" t="str">
        <f t="shared" si="147"/>
        <v>-</v>
      </c>
      <c r="AU35" s="112" t="str">
        <f t="shared" si="148"/>
        <v>-</v>
      </c>
      <c r="AV35" s="112" t="str">
        <f t="shared" si="149"/>
        <v>-</v>
      </c>
      <c r="AW35" s="112" t="str">
        <f t="shared" si="150"/>
        <v>-</v>
      </c>
      <c r="AX35" s="112" t="str">
        <f t="shared" si="151"/>
        <v>-</v>
      </c>
      <c r="AY35" s="112" t="str">
        <f t="shared" si="152"/>
        <v>-</v>
      </c>
      <c r="AZ35" s="112" t="str">
        <f t="shared" si="153"/>
        <v>-</v>
      </c>
      <c r="BB35" s="112" t="str">
        <f t="shared" si="154"/>
        <v>-</v>
      </c>
      <c r="BC35" s="112" t="str">
        <f t="shared" si="155"/>
        <v>-</v>
      </c>
      <c r="BD35" s="112" t="str">
        <f t="shared" si="156"/>
        <v>-</v>
      </c>
      <c r="BE35" s="112" t="str">
        <f t="shared" si="157"/>
        <v>-</v>
      </c>
      <c r="BF35" s="112" t="str">
        <f t="shared" si="158"/>
        <v>-</v>
      </c>
      <c r="BG35" s="112" t="str">
        <f t="shared" si="159"/>
        <v>-</v>
      </c>
      <c r="BH35" s="112" t="str">
        <f t="shared" si="160"/>
        <v>-</v>
      </c>
      <c r="BI35" s="112" t="str">
        <f t="shared" si="161"/>
        <v>-</v>
      </c>
      <c r="BJ35" s="112" t="str">
        <f t="shared" si="162"/>
        <v>-</v>
      </c>
      <c r="BK35" s="112" t="str">
        <f t="shared" si="163"/>
        <v>-</v>
      </c>
      <c r="BL35" s="112" t="str">
        <f t="shared" si="164"/>
        <v>-</v>
      </c>
      <c r="BM35" s="112" t="str">
        <f t="shared" si="165"/>
        <v>-</v>
      </c>
      <c r="BO35" s="112" t="str">
        <f t="shared" si="166"/>
        <v>-</v>
      </c>
      <c r="BP35" s="112" t="str">
        <f t="shared" si="167"/>
        <v>-</v>
      </c>
      <c r="BQ35" s="112" t="str">
        <f t="shared" si="168"/>
        <v>-</v>
      </c>
      <c r="BR35" s="112">
        <f t="shared" si="169"/>
        <v>1</v>
      </c>
      <c r="BS35" s="112" t="str">
        <f t="shared" si="170"/>
        <v>-</v>
      </c>
      <c r="BT35" s="112">
        <f t="shared" si="171"/>
        <v>1</v>
      </c>
      <c r="BU35" s="112" t="str">
        <f t="shared" si="172"/>
        <v>-</v>
      </c>
      <c r="BV35" s="112" t="str">
        <f t="shared" si="173"/>
        <v>-</v>
      </c>
      <c r="BW35" s="112" t="str">
        <f t="shared" si="174"/>
        <v>-</v>
      </c>
      <c r="BX35" s="112" t="str">
        <f t="shared" si="175"/>
        <v>-</v>
      </c>
      <c r="BY35" s="112" t="str">
        <f t="shared" si="176"/>
        <v>-</v>
      </c>
      <c r="BZ35" s="112" t="str">
        <f t="shared" si="177"/>
        <v>-</v>
      </c>
      <c r="CB35" s="112"/>
      <c r="CC35" s="112"/>
      <c r="CD35" s="112"/>
      <c r="CE35" s="112"/>
      <c r="CF35" s="112"/>
      <c r="CG35" s="112"/>
      <c r="CH35" s="112"/>
      <c r="CI35" s="112"/>
      <c r="CJ35" s="112"/>
      <c r="CK35" s="112"/>
      <c r="CL35" s="112"/>
      <c r="CM35" s="112"/>
    </row>
    <row r="36" spans="1:91">
      <c r="A36" s="124">
        <v>4</v>
      </c>
      <c r="B36" s="97" t="s">
        <v>234</v>
      </c>
      <c r="C36" s="91">
        <v>7</v>
      </c>
      <c r="D36" s="91"/>
      <c r="E36" s="91"/>
      <c r="F36" s="91">
        <v>7</v>
      </c>
      <c r="G36" s="91"/>
      <c r="H36" s="111">
        <f t="shared" si="121"/>
        <v>64.81481481481481</v>
      </c>
      <c r="I36" s="97">
        <f t="shared" si="128"/>
        <v>108</v>
      </c>
      <c r="J36" s="97">
        <f t="shared" si="129"/>
        <v>70</v>
      </c>
      <c r="K36" s="97">
        <v>36</v>
      </c>
      <c r="L36" s="97"/>
      <c r="M36" s="97">
        <v>34</v>
      </c>
      <c r="N36" s="97">
        <v>38</v>
      </c>
      <c r="O36" s="97"/>
      <c r="P36" s="97"/>
      <c r="Q36" s="97"/>
      <c r="R36" s="97"/>
      <c r="S36" s="97"/>
      <c r="T36" s="97"/>
      <c r="U36" s="97">
        <v>5</v>
      </c>
      <c r="V36" s="97"/>
      <c r="W36" s="97"/>
      <c r="X36" s="97"/>
      <c r="Y36" s="97"/>
      <c r="Z36" s="97"/>
      <c r="AB36" s="120" t="str">
        <f t="shared" si="130"/>
        <v>-</v>
      </c>
      <c r="AC36" s="120" t="str">
        <f t="shared" si="131"/>
        <v>-</v>
      </c>
      <c r="AD36" s="120" t="str">
        <f t="shared" si="132"/>
        <v>-</v>
      </c>
      <c r="AE36" s="120" t="str">
        <f t="shared" si="133"/>
        <v>-</v>
      </c>
      <c r="AF36" s="120" t="str">
        <f t="shared" si="134"/>
        <v>-</v>
      </c>
      <c r="AG36" s="120" t="str">
        <f t="shared" si="135"/>
        <v>-</v>
      </c>
      <c r="AH36" s="120">
        <f t="shared" si="136"/>
        <v>1</v>
      </c>
      <c r="AI36" s="120" t="str">
        <f t="shared" si="137"/>
        <v>-</v>
      </c>
      <c r="AJ36" s="120" t="str">
        <f t="shared" si="138"/>
        <v>-</v>
      </c>
      <c r="AK36" s="120" t="str">
        <f t="shared" si="139"/>
        <v>-</v>
      </c>
      <c r="AL36" s="120" t="str">
        <f t="shared" si="140"/>
        <v>-</v>
      </c>
      <c r="AM36" s="120" t="str">
        <f t="shared" si="141"/>
        <v>-</v>
      </c>
      <c r="AO36" s="112" t="str">
        <f t="shared" si="142"/>
        <v>-</v>
      </c>
      <c r="AP36" s="112" t="str">
        <f t="shared" si="143"/>
        <v>-</v>
      </c>
      <c r="AQ36" s="112" t="str">
        <f t="shared" si="144"/>
        <v>-</v>
      </c>
      <c r="AR36" s="112" t="str">
        <f t="shared" si="145"/>
        <v>-</v>
      </c>
      <c r="AS36" s="112" t="str">
        <f t="shared" si="146"/>
        <v>-</v>
      </c>
      <c r="AT36" s="112" t="str">
        <f t="shared" si="147"/>
        <v>-</v>
      </c>
      <c r="AU36" s="112" t="str">
        <f t="shared" si="148"/>
        <v>-</v>
      </c>
      <c r="AV36" s="112" t="str">
        <f t="shared" si="149"/>
        <v>-</v>
      </c>
      <c r="AW36" s="112" t="str">
        <f t="shared" si="150"/>
        <v>-</v>
      </c>
      <c r="AX36" s="112" t="str">
        <f t="shared" si="151"/>
        <v>-</v>
      </c>
      <c r="AY36" s="112" t="str">
        <f t="shared" si="152"/>
        <v>-</v>
      </c>
      <c r="AZ36" s="112" t="str">
        <f t="shared" si="153"/>
        <v>-</v>
      </c>
      <c r="BB36" s="112" t="str">
        <f t="shared" si="154"/>
        <v>-</v>
      </c>
      <c r="BC36" s="112" t="str">
        <f t="shared" si="155"/>
        <v>-</v>
      </c>
      <c r="BD36" s="112" t="str">
        <f t="shared" si="156"/>
        <v>-</v>
      </c>
      <c r="BE36" s="112" t="str">
        <f t="shared" si="157"/>
        <v>-</v>
      </c>
      <c r="BF36" s="112" t="str">
        <f t="shared" si="158"/>
        <v>-</v>
      </c>
      <c r="BG36" s="112" t="str">
        <f t="shared" si="159"/>
        <v>-</v>
      </c>
      <c r="BH36" s="112" t="str">
        <f t="shared" si="160"/>
        <v>-</v>
      </c>
      <c r="BI36" s="112" t="str">
        <f t="shared" si="161"/>
        <v>-</v>
      </c>
      <c r="BJ36" s="112" t="str">
        <f t="shared" si="162"/>
        <v>-</v>
      </c>
      <c r="BK36" s="112" t="str">
        <f t="shared" si="163"/>
        <v>-</v>
      </c>
      <c r="BL36" s="112" t="str">
        <f t="shared" si="164"/>
        <v>-</v>
      </c>
      <c r="BM36" s="112" t="str">
        <f t="shared" si="165"/>
        <v>-</v>
      </c>
      <c r="BO36" s="112" t="str">
        <f t="shared" si="166"/>
        <v>-</v>
      </c>
      <c r="BP36" s="112" t="str">
        <f t="shared" si="167"/>
        <v>-</v>
      </c>
      <c r="BQ36" s="112" t="str">
        <f t="shared" si="168"/>
        <v>-</v>
      </c>
      <c r="BR36" s="112" t="str">
        <f t="shared" si="169"/>
        <v>-</v>
      </c>
      <c r="BS36" s="112" t="str">
        <f t="shared" si="170"/>
        <v>-</v>
      </c>
      <c r="BT36" s="112" t="str">
        <f t="shared" si="171"/>
        <v>-</v>
      </c>
      <c r="BU36" s="112">
        <f t="shared" si="172"/>
        <v>1</v>
      </c>
      <c r="BV36" s="112" t="str">
        <f t="shared" si="173"/>
        <v>-</v>
      </c>
      <c r="BW36" s="112" t="str">
        <f t="shared" si="174"/>
        <v>-</v>
      </c>
      <c r="BX36" s="112" t="str">
        <f t="shared" si="175"/>
        <v>-</v>
      </c>
      <c r="BY36" s="112" t="str">
        <f t="shared" si="176"/>
        <v>-</v>
      </c>
      <c r="BZ36" s="112" t="str">
        <f t="shared" si="177"/>
        <v>-</v>
      </c>
      <c r="CB36" s="112"/>
      <c r="CC36" s="112"/>
      <c r="CD36" s="112"/>
      <c r="CE36" s="112"/>
      <c r="CF36" s="112"/>
      <c r="CG36" s="112"/>
      <c r="CH36" s="112"/>
      <c r="CI36" s="112"/>
      <c r="CJ36" s="112"/>
      <c r="CK36" s="112"/>
      <c r="CL36" s="112"/>
      <c r="CM36" s="112"/>
    </row>
    <row r="37" spans="1:91">
      <c r="A37" s="124">
        <v>5</v>
      </c>
      <c r="B37" s="97" t="s">
        <v>235</v>
      </c>
      <c r="C37" s="91">
        <v>6</v>
      </c>
      <c r="D37" s="91">
        <v>4</v>
      </c>
      <c r="E37" s="91"/>
      <c r="F37" s="91"/>
      <c r="G37" s="91"/>
      <c r="H37" s="111">
        <f t="shared" si="121"/>
        <v>59.259259259259252</v>
      </c>
      <c r="I37" s="97">
        <f t="shared" si="128"/>
        <v>189</v>
      </c>
      <c r="J37" s="97">
        <f t="shared" si="129"/>
        <v>112</v>
      </c>
      <c r="K37" s="97">
        <v>54</v>
      </c>
      <c r="L37" s="97">
        <v>58</v>
      </c>
      <c r="M37" s="97"/>
      <c r="N37" s="97">
        <v>77</v>
      </c>
      <c r="O37" s="97"/>
      <c r="P37" s="97"/>
      <c r="Q37" s="97"/>
      <c r="R37" s="97"/>
      <c r="S37" s="97">
        <v>2</v>
      </c>
      <c r="T37" s="97">
        <v>8</v>
      </c>
      <c r="U37" s="97"/>
      <c r="V37" s="97"/>
      <c r="W37" s="97"/>
      <c r="X37" s="97"/>
      <c r="Y37" s="97"/>
      <c r="Z37" s="97"/>
      <c r="AB37" s="120" t="str">
        <f t="shared" si="130"/>
        <v>-</v>
      </c>
      <c r="AC37" s="120" t="str">
        <f t="shared" si="131"/>
        <v>-</v>
      </c>
      <c r="AD37" s="120" t="str">
        <f t="shared" si="132"/>
        <v>-</v>
      </c>
      <c r="AE37" s="120" t="str">
        <f t="shared" si="133"/>
        <v>-</v>
      </c>
      <c r="AF37" s="120" t="str">
        <f t="shared" si="134"/>
        <v>-</v>
      </c>
      <c r="AG37" s="120">
        <f t="shared" si="135"/>
        <v>1</v>
      </c>
      <c r="AH37" s="120" t="str">
        <f t="shared" si="136"/>
        <v>-</v>
      </c>
      <c r="AI37" s="120" t="str">
        <f t="shared" si="137"/>
        <v>-</v>
      </c>
      <c r="AJ37" s="120" t="str">
        <f t="shared" si="138"/>
        <v>-</v>
      </c>
      <c r="AK37" s="120" t="str">
        <f t="shared" si="139"/>
        <v>-</v>
      </c>
      <c r="AL37" s="120" t="str">
        <f t="shared" si="140"/>
        <v>-</v>
      </c>
      <c r="AM37" s="120" t="str">
        <f t="shared" si="141"/>
        <v>-</v>
      </c>
      <c r="AO37" s="112" t="str">
        <f t="shared" si="142"/>
        <v>-</v>
      </c>
      <c r="AP37" s="112" t="str">
        <f t="shared" si="143"/>
        <v>-</v>
      </c>
      <c r="AQ37" s="112" t="str">
        <f t="shared" si="144"/>
        <v>-</v>
      </c>
      <c r="AR37" s="112">
        <f t="shared" si="145"/>
        <v>1</v>
      </c>
      <c r="AS37" s="112" t="str">
        <f t="shared" si="146"/>
        <v>-</v>
      </c>
      <c r="AT37" s="112" t="str">
        <f t="shared" si="147"/>
        <v>-</v>
      </c>
      <c r="AU37" s="112" t="str">
        <f t="shared" si="148"/>
        <v>-</v>
      </c>
      <c r="AV37" s="112" t="str">
        <f t="shared" si="149"/>
        <v>-</v>
      </c>
      <c r="AW37" s="112" t="str">
        <f t="shared" si="150"/>
        <v>-</v>
      </c>
      <c r="AX37" s="112" t="str">
        <f t="shared" si="151"/>
        <v>-</v>
      </c>
      <c r="AY37" s="112" t="str">
        <f t="shared" si="152"/>
        <v>-</v>
      </c>
      <c r="AZ37" s="112" t="str">
        <f t="shared" si="153"/>
        <v>-</v>
      </c>
      <c r="BB37" s="112" t="str">
        <f t="shared" si="154"/>
        <v>-</v>
      </c>
      <c r="BC37" s="112" t="str">
        <f t="shared" si="155"/>
        <v>-</v>
      </c>
      <c r="BD37" s="112" t="str">
        <f t="shared" si="156"/>
        <v>-</v>
      </c>
      <c r="BE37" s="112" t="str">
        <f t="shared" si="157"/>
        <v>-</v>
      </c>
      <c r="BF37" s="112" t="str">
        <f t="shared" si="158"/>
        <v>-</v>
      </c>
      <c r="BG37" s="112" t="str">
        <f t="shared" si="159"/>
        <v>-</v>
      </c>
      <c r="BH37" s="112" t="str">
        <f t="shared" si="160"/>
        <v>-</v>
      </c>
      <c r="BI37" s="112" t="str">
        <f t="shared" si="161"/>
        <v>-</v>
      </c>
      <c r="BJ37" s="112" t="str">
        <f t="shared" si="162"/>
        <v>-</v>
      </c>
      <c r="BK37" s="112" t="str">
        <f t="shared" si="163"/>
        <v>-</v>
      </c>
      <c r="BL37" s="112" t="str">
        <f t="shared" si="164"/>
        <v>-</v>
      </c>
      <c r="BM37" s="112" t="str">
        <f t="shared" si="165"/>
        <v>-</v>
      </c>
      <c r="BO37" s="112" t="str">
        <f t="shared" si="166"/>
        <v>-</v>
      </c>
      <c r="BP37" s="112" t="str">
        <f t="shared" si="167"/>
        <v>-</v>
      </c>
      <c r="BQ37" s="112" t="str">
        <f t="shared" si="168"/>
        <v>-</v>
      </c>
      <c r="BR37" s="112" t="str">
        <f t="shared" si="169"/>
        <v>-</v>
      </c>
      <c r="BS37" s="112" t="str">
        <f t="shared" si="170"/>
        <v>-</v>
      </c>
      <c r="BT37" s="112" t="str">
        <f t="shared" si="171"/>
        <v>-</v>
      </c>
      <c r="BU37" s="112" t="str">
        <f t="shared" si="172"/>
        <v>-</v>
      </c>
      <c r="BV37" s="112" t="str">
        <f t="shared" si="173"/>
        <v>-</v>
      </c>
      <c r="BW37" s="112" t="str">
        <f t="shared" si="174"/>
        <v>-</v>
      </c>
      <c r="BX37" s="112" t="str">
        <f t="shared" si="175"/>
        <v>-</v>
      </c>
      <c r="BY37" s="112" t="str">
        <f t="shared" si="176"/>
        <v>-</v>
      </c>
      <c r="BZ37" s="112" t="str">
        <f t="shared" si="177"/>
        <v>-</v>
      </c>
      <c r="CB37" s="112"/>
      <c r="CC37" s="112"/>
      <c r="CD37" s="112"/>
      <c r="CE37" s="112"/>
      <c r="CF37" s="112"/>
      <c r="CG37" s="112"/>
      <c r="CH37" s="112"/>
      <c r="CI37" s="112"/>
      <c r="CJ37" s="112"/>
      <c r="CK37" s="112"/>
      <c r="CL37" s="112"/>
      <c r="CM37" s="112"/>
    </row>
    <row r="38" spans="1:91">
      <c r="A38" s="124">
        <v>6</v>
      </c>
      <c r="B38" s="97" t="s">
        <v>236</v>
      </c>
      <c r="C38" s="91">
        <v>1.2</v>
      </c>
      <c r="D38" s="91">
        <v>3</v>
      </c>
      <c r="E38" s="91"/>
      <c r="F38" s="91"/>
      <c r="G38" s="91" t="s">
        <v>237</v>
      </c>
      <c r="H38" s="111">
        <f t="shared" si="121"/>
        <v>51.851851851851848</v>
      </c>
      <c r="I38" s="97">
        <f t="shared" si="128"/>
        <v>189</v>
      </c>
      <c r="J38" s="97">
        <f t="shared" si="129"/>
        <v>98</v>
      </c>
      <c r="K38" s="97">
        <v>36</v>
      </c>
      <c r="L38" s="97"/>
      <c r="M38" s="97">
        <v>62</v>
      </c>
      <c r="N38" s="97">
        <v>91</v>
      </c>
      <c r="O38" s="97">
        <v>3</v>
      </c>
      <c r="P38" s="97">
        <v>4</v>
      </c>
      <c r="Q38" s="97">
        <v>2</v>
      </c>
      <c r="R38" s="97"/>
      <c r="S38" s="97"/>
      <c r="T38" s="97"/>
      <c r="U38" s="97"/>
      <c r="V38" s="97"/>
      <c r="W38" s="97"/>
      <c r="X38" s="97"/>
      <c r="Y38" s="97"/>
      <c r="Z38" s="97"/>
      <c r="AB38" s="120">
        <f t="shared" si="130"/>
        <v>1</v>
      </c>
      <c r="AC38" s="120">
        <f t="shared" si="131"/>
        <v>1</v>
      </c>
      <c r="AD38" s="120" t="str">
        <f t="shared" si="132"/>
        <v>-</v>
      </c>
      <c r="AE38" s="120" t="str">
        <f t="shared" si="133"/>
        <v>-</v>
      </c>
      <c r="AF38" s="120" t="str">
        <f t="shared" si="134"/>
        <v>-</v>
      </c>
      <c r="AG38" s="120" t="str">
        <f t="shared" si="135"/>
        <v>-</v>
      </c>
      <c r="AH38" s="120" t="str">
        <f t="shared" si="136"/>
        <v>-</v>
      </c>
      <c r="AI38" s="120" t="str">
        <f t="shared" si="137"/>
        <v>-</v>
      </c>
      <c r="AJ38" s="120" t="str">
        <f t="shared" si="138"/>
        <v>-</v>
      </c>
      <c r="AK38" s="120" t="str">
        <f t="shared" si="139"/>
        <v>-</v>
      </c>
      <c r="AL38" s="120" t="str">
        <f t="shared" si="140"/>
        <v>-</v>
      </c>
      <c r="AM38" s="120" t="str">
        <f t="shared" si="141"/>
        <v>-</v>
      </c>
      <c r="AO38" s="112" t="str">
        <f t="shared" si="142"/>
        <v>-</v>
      </c>
      <c r="AP38" s="112" t="str">
        <f t="shared" si="143"/>
        <v>-</v>
      </c>
      <c r="AQ38" s="112">
        <f t="shared" si="144"/>
        <v>1</v>
      </c>
      <c r="AR38" s="112" t="str">
        <f t="shared" si="145"/>
        <v>-</v>
      </c>
      <c r="AS38" s="112" t="str">
        <f t="shared" si="146"/>
        <v>-</v>
      </c>
      <c r="AT38" s="112" t="str">
        <f t="shared" si="147"/>
        <v>-</v>
      </c>
      <c r="AU38" s="112" t="str">
        <f t="shared" si="148"/>
        <v>-</v>
      </c>
      <c r="AV38" s="112" t="str">
        <f t="shared" si="149"/>
        <v>-</v>
      </c>
      <c r="AW38" s="112" t="str">
        <f t="shared" si="150"/>
        <v>-</v>
      </c>
      <c r="AX38" s="112" t="str">
        <f t="shared" si="151"/>
        <v>-</v>
      </c>
      <c r="AY38" s="112" t="str">
        <f t="shared" si="152"/>
        <v>-</v>
      </c>
      <c r="AZ38" s="112" t="str">
        <f t="shared" si="153"/>
        <v>-</v>
      </c>
      <c r="BB38" s="112" t="str">
        <f t="shared" si="154"/>
        <v>-</v>
      </c>
      <c r="BC38" s="112" t="str">
        <f t="shared" si="155"/>
        <v>-</v>
      </c>
      <c r="BD38" s="112" t="str">
        <f t="shared" si="156"/>
        <v>-</v>
      </c>
      <c r="BE38" s="112" t="str">
        <f t="shared" si="157"/>
        <v>-</v>
      </c>
      <c r="BF38" s="112" t="str">
        <f t="shared" si="158"/>
        <v>-</v>
      </c>
      <c r="BG38" s="112" t="str">
        <f t="shared" si="159"/>
        <v>-</v>
      </c>
      <c r="BH38" s="112" t="str">
        <f t="shared" si="160"/>
        <v>-</v>
      </c>
      <c r="BI38" s="112" t="str">
        <f t="shared" si="161"/>
        <v>-</v>
      </c>
      <c r="BJ38" s="112" t="str">
        <f t="shared" si="162"/>
        <v>-</v>
      </c>
      <c r="BK38" s="112" t="str">
        <f t="shared" si="163"/>
        <v>-</v>
      </c>
      <c r="BL38" s="112" t="str">
        <f t="shared" si="164"/>
        <v>-</v>
      </c>
      <c r="BM38" s="112" t="str">
        <f t="shared" si="165"/>
        <v>-</v>
      </c>
      <c r="BO38" s="112" t="str">
        <f t="shared" si="166"/>
        <v>-</v>
      </c>
      <c r="BP38" s="112" t="str">
        <f t="shared" si="167"/>
        <v>-</v>
      </c>
      <c r="BQ38" s="112" t="str">
        <f t="shared" si="168"/>
        <v>-</v>
      </c>
      <c r="BR38" s="112" t="str">
        <f t="shared" si="169"/>
        <v>-</v>
      </c>
      <c r="BS38" s="112" t="str">
        <f t="shared" si="170"/>
        <v>-</v>
      </c>
      <c r="BT38" s="112" t="str">
        <f t="shared" si="171"/>
        <v>-</v>
      </c>
      <c r="BU38" s="112" t="str">
        <f t="shared" si="172"/>
        <v>-</v>
      </c>
      <c r="BV38" s="112" t="str">
        <f t="shared" si="173"/>
        <v>-</v>
      </c>
      <c r="BW38" s="112" t="str">
        <f t="shared" si="174"/>
        <v>-</v>
      </c>
      <c r="BX38" s="112" t="str">
        <f t="shared" si="175"/>
        <v>-</v>
      </c>
      <c r="BY38" s="112" t="str">
        <f t="shared" si="176"/>
        <v>-</v>
      </c>
      <c r="BZ38" s="112" t="str">
        <f t="shared" si="177"/>
        <v>-</v>
      </c>
      <c r="CB38" s="112">
        <v>2</v>
      </c>
      <c r="CC38" s="112">
        <v>1</v>
      </c>
      <c r="CD38" s="112">
        <v>1</v>
      </c>
      <c r="CE38" s="112"/>
      <c r="CF38" s="112"/>
      <c r="CG38" s="112"/>
      <c r="CH38" s="112"/>
      <c r="CI38" s="112"/>
      <c r="CJ38" s="112"/>
      <c r="CK38" s="112"/>
      <c r="CL38" s="112"/>
      <c r="CM38" s="112"/>
    </row>
    <row r="39" spans="1:91">
      <c r="A39" s="124">
        <v>7</v>
      </c>
      <c r="B39" s="97" t="s">
        <v>238</v>
      </c>
      <c r="C39" s="91"/>
      <c r="D39" s="91">
        <v>11</v>
      </c>
      <c r="E39" s="91"/>
      <c r="F39" s="91"/>
      <c r="G39" s="91"/>
      <c r="H39" s="111">
        <f t="shared" si="121"/>
        <v>44.444444444444443</v>
      </c>
      <c r="I39" s="97">
        <f t="shared" si="128"/>
        <v>54</v>
      </c>
      <c r="J39" s="97">
        <f t="shared" si="129"/>
        <v>24</v>
      </c>
      <c r="K39" s="97">
        <v>16</v>
      </c>
      <c r="L39" s="97">
        <v>8</v>
      </c>
      <c r="M39" s="97"/>
      <c r="N39" s="97">
        <v>30</v>
      </c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7">
        <v>3</v>
      </c>
      <c r="Z39" s="97"/>
      <c r="AB39" s="120" t="str">
        <f t="shared" si="130"/>
        <v>-</v>
      </c>
      <c r="AC39" s="120" t="str">
        <f t="shared" si="131"/>
        <v>-</v>
      </c>
      <c r="AD39" s="120" t="str">
        <f t="shared" si="132"/>
        <v>-</v>
      </c>
      <c r="AE39" s="120" t="str">
        <f t="shared" si="133"/>
        <v>-</v>
      </c>
      <c r="AF39" s="120" t="str">
        <f t="shared" si="134"/>
        <v>-</v>
      </c>
      <c r="AG39" s="120" t="str">
        <f t="shared" si="135"/>
        <v>-</v>
      </c>
      <c r="AH39" s="120" t="str">
        <f t="shared" si="136"/>
        <v>-</v>
      </c>
      <c r="AI39" s="120" t="str">
        <f t="shared" si="137"/>
        <v>-</v>
      </c>
      <c r="AJ39" s="120" t="str">
        <f t="shared" si="138"/>
        <v>-</v>
      </c>
      <c r="AK39" s="120" t="str">
        <f t="shared" si="139"/>
        <v>-</v>
      </c>
      <c r="AL39" s="120" t="str">
        <f t="shared" si="140"/>
        <v>-</v>
      </c>
      <c r="AM39" s="120" t="str">
        <f t="shared" si="141"/>
        <v>-</v>
      </c>
      <c r="AO39" s="112" t="str">
        <f t="shared" si="142"/>
        <v>-</v>
      </c>
      <c r="AP39" s="112" t="str">
        <f t="shared" si="143"/>
        <v>-</v>
      </c>
      <c r="AQ39" s="112" t="str">
        <f t="shared" si="144"/>
        <v>-</v>
      </c>
      <c r="AR39" s="112" t="str">
        <f t="shared" si="145"/>
        <v>-</v>
      </c>
      <c r="AS39" s="112" t="str">
        <f t="shared" si="146"/>
        <v>-</v>
      </c>
      <c r="AT39" s="112" t="str">
        <f t="shared" si="147"/>
        <v>-</v>
      </c>
      <c r="AU39" s="112" t="str">
        <f t="shared" si="148"/>
        <v>-</v>
      </c>
      <c r="AV39" s="112" t="str">
        <f t="shared" si="149"/>
        <v>-</v>
      </c>
      <c r="AW39" s="112" t="str">
        <f t="shared" si="150"/>
        <v>-</v>
      </c>
      <c r="AX39" s="112" t="str">
        <f t="shared" si="151"/>
        <v>-</v>
      </c>
      <c r="AY39" s="112">
        <f t="shared" si="152"/>
        <v>1</v>
      </c>
      <c r="AZ39" s="112" t="str">
        <f t="shared" si="153"/>
        <v>-</v>
      </c>
      <c r="BB39" s="112" t="str">
        <f t="shared" si="154"/>
        <v>-</v>
      </c>
      <c r="BC39" s="112" t="str">
        <f t="shared" si="155"/>
        <v>-</v>
      </c>
      <c r="BD39" s="112" t="str">
        <f t="shared" si="156"/>
        <v>-</v>
      </c>
      <c r="BE39" s="112" t="str">
        <f t="shared" si="157"/>
        <v>-</v>
      </c>
      <c r="BF39" s="112" t="str">
        <f t="shared" si="158"/>
        <v>-</v>
      </c>
      <c r="BG39" s="112" t="str">
        <f t="shared" si="159"/>
        <v>-</v>
      </c>
      <c r="BH39" s="112" t="str">
        <f t="shared" si="160"/>
        <v>-</v>
      </c>
      <c r="BI39" s="112" t="str">
        <f t="shared" si="161"/>
        <v>-</v>
      </c>
      <c r="BJ39" s="112" t="str">
        <f t="shared" si="162"/>
        <v>-</v>
      </c>
      <c r="BK39" s="112" t="str">
        <f t="shared" si="163"/>
        <v>-</v>
      </c>
      <c r="BL39" s="112" t="str">
        <f t="shared" si="164"/>
        <v>-</v>
      </c>
      <c r="BM39" s="112" t="str">
        <f t="shared" si="165"/>
        <v>-</v>
      </c>
      <c r="BO39" s="112" t="str">
        <f t="shared" si="166"/>
        <v>-</v>
      </c>
      <c r="BP39" s="112" t="str">
        <f t="shared" si="167"/>
        <v>-</v>
      </c>
      <c r="BQ39" s="112" t="str">
        <f t="shared" si="168"/>
        <v>-</v>
      </c>
      <c r="BR39" s="112" t="str">
        <f t="shared" si="169"/>
        <v>-</v>
      </c>
      <c r="BS39" s="112" t="str">
        <f t="shared" si="170"/>
        <v>-</v>
      </c>
      <c r="BT39" s="112" t="str">
        <f t="shared" si="171"/>
        <v>-</v>
      </c>
      <c r="BU39" s="112" t="str">
        <f t="shared" si="172"/>
        <v>-</v>
      </c>
      <c r="BV39" s="112" t="str">
        <f t="shared" si="173"/>
        <v>-</v>
      </c>
      <c r="BW39" s="112" t="str">
        <f t="shared" si="174"/>
        <v>-</v>
      </c>
      <c r="BX39" s="112" t="str">
        <f t="shared" si="175"/>
        <v>-</v>
      </c>
      <c r="BY39" s="112" t="str">
        <f t="shared" si="176"/>
        <v>-</v>
      </c>
      <c r="BZ39" s="112" t="str">
        <f t="shared" si="177"/>
        <v>-</v>
      </c>
      <c r="CB39" s="112"/>
      <c r="CC39" s="112"/>
      <c r="CD39" s="112"/>
      <c r="CE39" s="112"/>
      <c r="CF39" s="112"/>
      <c r="CG39" s="112"/>
      <c r="CH39" s="112"/>
      <c r="CI39" s="112"/>
      <c r="CJ39" s="112"/>
      <c r="CK39" s="112"/>
      <c r="CL39" s="112"/>
      <c r="CM39" s="112"/>
    </row>
    <row r="40" spans="1:91">
      <c r="A40" s="124">
        <v>8</v>
      </c>
      <c r="B40" s="97" t="s">
        <v>239</v>
      </c>
      <c r="C40" s="91">
        <v>3</v>
      </c>
      <c r="D40" s="91">
        <v>1.2</v>
      </c>
      <c r="E40" s="91"/>
      <c r="F40" s="91"/>
      <c r="G40" s="91" t="s">
        <v>237</v>
      </c>
      <c r="H40" s="111">
        <f t="shared" si="121"/>
        <v>62.962962962962962</v>
      </c>
      <c r="I40" s="97">
        <f t="shared" si="128"/>
        <v>108</v>
      </c>
      <c r="J40" s="97">
        <f t="shared" si="129"/>
        <v>68</v>
      </c>
      <c r="K40" s="97">
        <v>34</v>
      </c>
      <c r="L40" s="97">
        <v>18</v>
      </c>
      <c r="M40" s="97">
        <v>16</v>
      </c>
      <c r="N40" s="97">
        <v>40</v>
      </c>
      <c r="O40" s="97">
        <v>2</v>
      </c>
      <c r="P40" s="97">
        <v>2</v>
      </c>
      <c r="Q40" s="97">
        <v>2</v>
      </c>
      <c r="R40" s="97"/>
      <c r="S40" s="97"/>
      <c r="T40" s="97"/>
      <c r="U40" s="97"/>
      <c r="V40" s="97"/>
      <c r="W40" s="97"/>
      <c r="X40" s="97"/>
      <c r="Y40" s="97"/>
      <c r="Z40" s="97"/>
      <c r="AB40" s="120" t="str">
        <f t="shared" si="130"/>
        <v>-</v>
      </c>
      <c r="AC40" s="120" t="str">
        <f t="shared" si="131"/>
        <v>-</v>
      </c>
      <c r="AD40" s="120">
        <f t="shared" si="132"/>
        <v>1</v>
      </c>
      <c r="AE40" s="120" t="str">
        <f t="shared" si="133"/>
        <v>-</v>
      </c>
      <c r="AF40" s="120" t="str">
        <f t="shared" si="134"/>
        <v>-</v>
      </c>
      <c r="AG40" s="120" t="str">
        <f t="shared" si="135"/>
        <v>-</v>
      </c>
      <c r="AH40" s="120" t="str">
        <f t="shared" si="136"/>
        <v>-</v>
      </c>
      <c r="AI40" s="120" t="str">
        <f t="shared" si="137"/>
        <v>-</v>
      </c>
      <c r="AJ40" s="120" t="str">
        <f t="shared" si="138"/>
        <v>-</v>
      </c>
      <c r="AK40" s="120" t="str">
        <f t="shared" si="139"/>
        <v>-</v>
      </c>
      <c r="AL40" s="120" t="str">
        <f t="shared" si="140"/>
        <v>-</v>
      </c>
      <c r="AM40" s="120" t="str">
        <f t="shared" si="141"/>
        <v>-</v>
      </c>
      <c r="AO40" s="112">
        <f t="shared" si="142"/>
        <v>1</v>
      </c>
      <c r="AP40" s="112">
        <f t="shared" si="143"/>
        <v>1</v>
      </c>
      <c r="AQ40" s="112" t="str">
        <f t="shared" si="144"/>
        <v>-</v>
      </c>
      <c r="AR40" s="112" t="str">
        <f t="shared" si="145"/>
        <v>-</v>
      </c>
      <c r="AS40" s="112" t="str">
        <f t="shared" si="146"/>
        <v>-</v>
      </c>
      <c r="AT40" s="112" t="str">
        <f t="shared" si="147"/>
        <v>-</v>
      </c>
      <c r="AU40" s="112" t="str">
        <f t="shared" si="148"/>
        <v>-</v>
      </c>
      <c r="AV40" s="112" t="str">
        <f t="shared" si="149"/>
        <v>-</v>
      </c>
      <c r="AW40" s="112" t="str">
        <f t="shared" si="150"/>
        <v>-</v>
      </c>
      <c r="AX40" s="112" t="str">
        <f t="shared" si="151"/>
        <v>-</v>
      </c>
      <c r="AY40" s="112" t="str">
        <f t="shared" si="152"/>
        <v>-</v>
      </c>
      <c r="AZ40" s="112" t="str">
        <f t="shared" si="153"/>
        <v>-</v>
      </c>
      <c r="BB40" s="112" t="str">
        <f t="shared" si="154"/>
        <v>-</v>
      </c>
      <c r="BC40" s="112" t="str">
        <f t="shared" si="155"/>
        <v>-</v>
      </c>
      <c r="BD40" s="112" t="str">
        <f t="shared" si="156"/>
        <v>-</v>
      </c>
      <c r="BE40" s="112" t="str">
        <f t="shared" si="157"/>
        <v>-</v>
      </c>
      <c r="BF40" s="112" t="str">
        <f t="shared" si="158"/>
        <v>-</v>
      </c>
      <c r="BG40" s="112" t="str">
        <f t="shared" si="159"/>
        <v>-</v>
      </c>
      <c r="BH40" s="112" t="str">
        <f t="shared" si="160"/>
        <v>-</v>
      </c>
      <c r="BI40" s="112" t="str">
        <f t="shared" si="161"/>
        <v>-</v>
      </c>
      <c r="BJ40" s="112" t="str">
        <f t="shared" si="162"/>
        <v>-</v>
      </c>
      <c r="BK40" s="112" t="str">
        <f t="shared" si="163"/>
        <v>-</v>
      </c>
      <c r="BL40" s="112" t="str">
        <f t="shared" si="164"/>
        <v>-</v>
      </c>
      <c r="BM40" s="112" t="str">
        <f t="shared" si="165"/>
        <v>-</v>
      </c>
      <c r="BO40" s="112" t="str">
        <f t="shared" si="166"/>
        <v>-</v>
      </c>
      <c r="BP40" s="112" t="str">
        <f t="shared" si="167"/>
        <v>-</v>
      </c>
      <c r="BQ40" s="112" t="str">
        <f t="shared" si="168"/>
        <v>-</v>
      </c>
      <c r="BR40" s="112" t="str">
        <f t="shared" si="169"/>
        <v>-</v>
      </c>
      <c r="BS40" s="112" t="str">
        <f t="shared" si="170"/>
        <v>-</v>
      </c>
      <c r="BT40" s="112" t="str">
        <f t="shared" si="171"/>
        <v>-</v>
      </c>
      <c r="BU40" s="112" t="str">
        <f t="shared" si="172"/>
        <v>-</v>
      </c>
      <c r="BV40" s="112" t="str">
        <f t="shared" si="173"/>
        <v>-</v>
      </c>
      <c r="BW40" s="112" t="str">
        <f t="shared" si="174"/>
        <v>-</v>
      </c>
      <c r="BX40" s="112" t="str">
        <f t="shared" si="175"/>
        <v>-</v>
      </c>
      <c r="BY40" s="112" t="str">
        <f t="shared" si="176"/>
        <v>-</v>
      </c>
      <c r="BZ40" s="112" t="str">
        <f t="shared" si="177"/>
        <v>-</v>
      </c>
      <c r="CB40" s="112">
        <v>2</v>
      </c>
      <c r="CC40" s="112">
        <v>1</v>
      </c>
      <c r="CD40" s="112">
        <v>1</v>
      </c>
      <c r="CE40" s="112"/>
      <c r="CF40" s="112"/>
      <c r="CG40" s="112"/>
      <c r="CH40" s="112"/>
      <c r="CI40" s="112"/>
      <c r="CJ40" s="112"/>
      <c r="CK40" s="112"/>
      <c r="CL40" s="112"/>
      <c r="CM40" s="112"/>
    </row>
    <row r="41" spans="1:91">
      <c r="A41" s="124">
        <v>9</v>
      </c>
      <c r="B41" s="97" t="s">
        <v>240</v>
      </c>
      <c r="C41" s="91"/>
      <c r="D41" s="91" t="s">
        <v>241</v>
      </c>
      <c r="E41" s="91"/>
      <c r="F41" s="91"/>
      <c r="G41" s="91"/>
      <c r="H41" s="111">
        <f t="shared" si="121"/>
        <v>0</v>
      </c>
      <c r="I41" s="97">
        <v>108</v>
      </c>
      <c r="J41" s="97">
        <f t="shared" si="129"/>
        <v>0</v>
      </c>
      <c r="K41" s="97"/>
      <c r="L41" s="97">
        <v>34</v>
      </c>
      <c r="M41" s="97">
        <v>36</v>
      </c>
      <c r="N41" s="97">
        <v>38</v>
      </c>
      <c r="O41" s="97"/>
      <c r="P41" s="97"/>
      <c r="Q41" s="97"/>
      <c r="R41" s="97"/>
      <c r="S41" s="97"/>
      <c r="T41" s="97"/>
      <c r="U41" s="97"/>
      <c r="V41" s="97"/>
      <c r="W41" s="97"/>
      <c r="X41" s="97"/>
      <c r="Y41" s="97"/>
      <c r="Z41" s="97"/>
      <c r="AB41" s="120" t="str">
        <f t="shared" si="130"/>
        <v>-</v>
      </c>
      <c r="AC41" s="120" t="str">
        <f t="shared" si="131"/>
        <v>-</v>
      </c>
      <c r="AD41" s="120" t="str">
        <f t="shared" si="132"/>
        <v>-</v>
      </c>
      <c r="AE41" s="120" t="str">
        <f t="shared" si="133"/>
        <v>-</v>
      </c>
      <c r="AF41" s="120" t="str">
        <f t="shared" si="134"/>
        <v>-</v>
      </c>
      <c r="AG41" s="120" t="str">
        <f t="shared" si="135"/>
        <v>-</v>
      </c>
      <c r="AH41" s="120" t="str">
        <f t="shared" si="136"/>
        <v>-</v>
      </c>
      <c r="AI41" s="120" t="str">
        <f t="shared" si="137"/>
        <v>-</v>
      </c>
      <c r="AJ41" s="120" t="str">
        <f t="shared" si="138"/>
        <v>-</v>
      </c>
      <c r="AK41" s="120" t="str">
        <f t="shared" si="139"/>
        <v>-</v>
      </c>
      <c r="AL41" s="120" t="str">
        <f t="shared" si="140"/>
        <v>-</v>
      </c>
      <c r="AM41" s="120" t="str">
        <f t="shared" si="141"/>
        <v>-</v>
      </c>
      <c r="AO41" s="112" t="str">
        <f t="shared" si="142"/>
        <v>-</v>
      </c>
      <c r="AP41" s="112" t="str">
        <f t="shared" si="143"/>
        <v>-</v>
      </c>
      <c r="AQ41" s="112" t="str">
        <f t="shared" si="144"/>
        <v>-</v>
      </c>
      <c r="AR41" s="112" t="str">
        <f t="shared" si="145"/>
        <v>-</v>
      </c>
      <c r="AS41" s="112" t="str">
        <f t="shared" si="146"/>
        <v>-</v>
      </c>
      <c r="AT41" s="112" t="str">
        <f t="shared" si="147"/>
        <v>-</v>
      </c>
      <c r="AU41" s="112" t="str">
        <f t="shared" si="148"/>
        <v>-</v>
      </c>
      <c r="AV41" s="112" t="str">
        <f t="shared" si="149"/>
        <v>-</v>
      </c>
      <c r="AW41" s="112" t="str">
        <f t="shared" si="150"/>
        <v>-</v>
      </c>
      <c r="AX41" s="112" t="str">
        <f t="shared" si="151"/>
        <v>-</v>
      </c>
      <c r="AY41" s="112" t="str">
        <f t="shared" si="152"/>
        <v>-</v>
      </c>
      <c r="AZ41" s="112" t="str">
        <f t="shared" si="153"/>
        <v>-</v>
      </c>
      <c r="BB41" s="112" t="str">
        <f t="shared" si="154"/>
        <v>-</v>
      </c>
      <c r="BC41" s="112" t="str">
        <f t="shared" si="155"/>
        <v>-</v>
      </c>
      <c r="BD41" s="112" t="str">
        <f t="shared" si="156"/>
        <v>-</v>
      </c>
      <c r="BE41" s="112" t="str">
        <f t="shared" si="157"/>
        <v>-</v>
      </c>
      <c r="BF41" s="112" t="str">
        <f t="shared" si="158"/>
        <v>-</v>
      </c>
      <c r="BG41" s="112" t="str">
        <f t="shared" si="159"/>
        <v>-</v>
      </c>
      <c r="BH41" s="112" t="str">
        <f t="shared" si="160"/>
        <v>-</v>
      </c>
      <c r="BI41" s="112" t="str">
        <f t="shared" si="161"/>
        <v>-</v>
      </c>
      <c r="BJ41" s="112" t="str">
        <f t="shared" si="162"/>
        <v>-</v>
      </c>
      <c r="BK41" s="112" t="str">
        <f t="shared" si="163"/>
        <v>-</v>
      </c>
      <c r="BL41" s="112" t="str">
        <f t="shared" si="164"/>
        <v>-</v>
      </c>
      <c r="BM41" s="112" t="str">
        <f t="shared" si="165"/>
        <v>-</v>
      </c>
      <c r="BO41" s="112" t="str">
        <f t="shared" si="166"/>
        <v>-</v>
      </c>
      <c r="BP41" s="112" t="str">
        <f t="shared" si="167"/>
        <v>-</v>
      </c>
      <c r="BQ41" s="112" t="str">
        <f t="shared" si="168"/>
        <v>-</v>
      </c>
      <c r="BR41" s="112" t="str">
        <f t="shared" si="169"/>
        <v>-</v>
      </c>
      <c r="BS41" s="112" t="str">
        <f t="shared" si="170"/>
        <v>-</v>
      </c>
      <c r="BT41" s="112" t="str">
        <f t="shared" si="171"/>
        <v>-</v>
      </c>
      <c r="BU41" s="112" t="str">
        <f t="shared" si="172"/>
        <v>-</v>
      </c>
      <c r="BV41" s="112" t="str">
        <f t="shared" si="173"/>
        <v>-</v>
      </c>
      <c r="BW41" s="112" t="str">
        <f t="shared" si="174"/>
        <v>-</v>
      </c>
      <c r="BX41" s="112" t="str">
        <f t="shared" si="175"/>
        <v>-</v>
      </c>
      <c r="BY41" s="112" t="str">
        <f t="shared" si="176"/>
        <v>-</v>
      </c>
      <c r="BZ41" s="112" t="str">
        <f t="shared" si="177"/>
        <v>-</v>
      </c>
      <c r="CB41" s="112"/>
      <c r="CC41" s="112"/>
      <c r="CD41" s="112"/>
      <c r="CE41" s="112"/>
      <c r="CF41" s="112"/>
      <c r="CG41" s="112"/>
      <c r="CH41" s="112"/>
      <c r="CI41" s="112"/>
      <c r="CJ41" s="112"/>
      <c r="CK41" s="112"/>
      <c r="CL41" s="112"/>
      <c r="CM41" s="112"/>
    </row>
    <row r="42" spans="1:91">
      <c r="A42" s="124">
        <v>10</v>
      </c>
      <c r="B42" s="97" t="s">
        <v>242</v>
      </c>
      <c r="C42" s="91"/>
      <c r="D42" s="91">
        <v>6</v>
      </c>
      <c r="E42" s="91"/>
      <c r="F42" s="91"/>
      <c r="G42" s="91"/>
      <c r="H42" s="111">
        <f t="shared" si="121"/>
        <v>44.444444444444443</v>
      </c>
      <c r="I42" s="97">
        <f t="shared" ref="I42:I55" si="178">J42+N42</f>
        <v>54</v>
      </c>
      <c r="J42" s="97">
        <f t="shared" si="129"/>
        <v>24</v>
      </c>
      <c r="K42" s="97">
        <v>12</v>
      </c>
      <c r="L42" s="97">
        <v>12</v>
      </c>
      <c r="M42" s="97"/>
      <c r="N42" s="97">
        <v>30</v>
      </c>
      <c r="O42" s="97"/>
      <c r="P42" s="97"/>
      <c r="Q42" s="97"/>
      <c r="R42" s="97"/>
      <c r="S42" s="97"/>
      <c r="T42" s="97">
        <v>2</v>
      </c>
      <c r="U42" s="97"/>
      <c r="V42" s="97"/>
      <c r="W42" s="97"/>
      <c r="X42" s="97"/>
      <c r="Y42" s="97"/>
      <c r="Z42" s="97"/>
      <c r="AB42" s="120" t="str">
        <f t="shared" si="130"/>
        <v>-</v>
      </c>
      <c r="AC42" s="120" t="str">
        <f t="shared" si="131"/>
        <v>-</v>
      </c>
      <c r="AD42" s="120" t="str">
        <f t="shared" si="132"/>
        <v>-</v>
      </c>
      <c r="AE42" s="120" t="str">
        <f t="shared" si="133"/>
        <v>-</v>
      </c>
      <c r="AF42" s="120" t="str">
        <f t="shared" si="134"/>
        <v>-</v>
      </c>
      <c r="AG42" s="120" t="str">
        <f t="shared" si="135"/>
        <v>-</v>
      </c>
      <c r="AH42" s="120" t="str">
        <f t="shared" si="136"/>
        <v>-</v>
      </c>
      <c r="AI42" s="120" t="str">
        <f t="shared" si="137"/>
        <v>-</v>
      </c>
      <c r="AJ42" s="120" t="str">
        <f t="shared" si="138"/>
        <v>-</v>
      </c>
      <c r="AK42" s="120" t="str">
        <f t="shared" si="139"/>
        <v>-</v>
      </c>
      <c r="AL42" s="120" t="str">
        <f t="shared" si="140"/>
        <v>-</v>
      </c>
      <c r="AM42" s="120" t="str">
        <f t="shared" si="141"/>
        <v>-</v>
      </c>
      <c r="AO42" s="112" t="str">
        <f t="shared" si="142"/>
        <v>-</v>
      </c>
      <c r="AP42" s="112" t="str">
        <f t="shared" si="143"/>
        <v>-</v>
      </c>
      <c r="AQ42" s="112" t="str">
        <f t="shared" si="144"/>
        <v>-</v>
      </c>
      <c r="AR42" s="112" t="str">
        <f t="shared" si="145"/>
        <v>-</v>
      </c>
      <c r="AS42" s="112" t="str">
        <f t="shared" si="146"/>
        <v>-</v>
      </c>
      <c r="AT42" s="112">
        <f t="shared" si="147"/>
        <v>1</v>
      </c>
      <c r="AU42" s="112" t="str">
        <f t="shared" si="148"/>
        <v>-</v>
      </c>
      <c r="AV42" s="112" t="str">
        <f t="shared" si="149"/>
        <v>-</v>
      </c>
      <c r="AW42" s="112" t="str">
        <f t="shared" si="150"/>
        <v>-</v>
      </c>
      <c r="AX42" s="112" t="str">
        <f t="shared" si="151"/>
        <v>-</v>
      </c>
      <c r="AY42" s="112" t="str">
        <f t="shared" si="152"/>
        <v>-</v>
      </c>
      <c r="AZ42" s="112" t="str">
        <f t="shared" si="153"/>
        <v>-</v>
      </c>
      <c r="BB42" s="112" t="str">
        <f t="shared" si="154"/>
        <v>-</v>
      </c>
      <c r="BC42" s="112" t="str">
        <f t="shared" si="155"/>
        <v>-</v>
      </c>
      <c r="BD42" s="112" t="str">
        <f t="shared" si="156"/>
        <v>-</v>
      </c>
      <c r="BE42" s="112" t="str">
        <f t="shared" si="157"/>
        <v>-</v>
      </c>
      <c r="BF42" s="112" t="str">
        <f t="shared" si="158"/>
        <v>-</v>
      </c>
      <c r="BG42" s="112" t="str">
        <f t="shared" si="159"/>
        <v>-</v>
      </c>
      <c r="BH42" s="112" t="str">
        <f t="shared" si="160"/>
        <v>-</v>
      </c>
      <c r="BI42" s="112" t="str">
        <f t="shared" si="161"/>
        <v>-</v>
      </c>
      <c r="BJ42" s="112" t="str">
        <f t="shared" si="162"/>
        <v>-</v>
      </c>
      <c r="BK42" s="112" t="str">
        <f t="shared" si="163"/>
        <v>-</v>
      </c>
      <c r="BL42" s="112" t="str">
        <f t="shared" si="164"/>
        <v>-</v>
      </c>
      <c r="BM42" s="112" t="str">
        <f t="shared" si="165"/>
        <v>-</v>
      </c>
      <c r="BO42" s="112" t="str">
        <f t="shared" si="166"/>
        <v>-</v>
      </c>
      <c r="BP42" s="112" t="str">
        <f t="shared" si="167"/>
        <v>-</v>
      </c>
      <c r="BQ42" s="112" t="str">
        <f t="shared" si="168"/>
        <v>-</v>
      </c>
      <c r="BR42" s="112" t="str">
        <f t="shared" si="169"/>
        <v>-</v>
      </c>
      <c r="BS42" s="112" t="str">
        <f t="shared" si="170"/>
        <v>-</v>
      </c>
      <c r="BT42" s="112" t="str">
        <f t="shared" si="171"/>
        <v>-</v>
      </c>
      <c r="BU42" s="112" t="str">
        <f t="shared" si="172"/>
        <v>-</v>
      </c>
      <c r="BV42" s="112" t="str">
        <f t="shared" si="173"/>
        <v>-</v>
      </c>
      <c r="BW42" s="112" t="str">
        <f t="shared" si="174"/>
        <v>-</v>
      </c>
      <c r="BX42" s="112" t="str">
        <f t="shared" si="175"/>
        <v>-</v>
      </c>
      <c r="BY42" s="112" t="str">
        <f t="shared" si="176"/>
        <v>-</v>
      </c>
      <c r="BZ42" s="112" t="str">
        <f t="shared" si="177"/>
        <v>-</v>
      </c>
      <c r="CB42" s="112"/>
      <c r="CC42" s="112"/>
      <c r="CD42" s="112"/>
      <c r="CE42" s="112"/>
      <c r="CF42" s="112"/>
      <c r="CG42" s="112"/>
      <c r="CH42" s="112"/>
      <c r="CI42" s="112"/>
      <c r="CJ42" s="112"/>
      <c r="CK42" s="112"/>
      <c r="CL42" s="112"/>
      <c r="CM42" s="112"/>
    </row>
    <row r="43" spans="1:91">
      <c r="A43" s="124">
        <v>11</v>
      </c>
      <c r="B43" s="97" t="s">
        <v>243</v>
      </c>
      <c r="C43" s="91"/>
      <c r="D43" s="91">
        <v>11</v>
      </c>
      <c r="E43" s="91"/>
      <c r="F43" s="91"/>
      <c r="G43" s="91"/>
      <c r="H43" s="111">
        <f t="shared" si="121"/>
        <v>44.444444444444443</v>
      </c>
      <c r="I43" s="97">
        <f t="shared" si="178"/>
        <v>54</v>
      </c>
      <c r="J43" s="97">
        <f t="shared" si="129"/>
        <v>24</v>
      </c>
      <c r="K43" s="97">
        <v>16</v>
      </c>
      <c r="L43" s="97"/>
      <c r="M43" s="97">
        <v>8</v>
      </c>
      <c r="N43" s="97">
        <v>30</v>
      </c>
      <c r="O43" s="97"/>
      <c r="P43" s="97"/>
      <c r="Q43" s="97"/>
      <c r="R43" s="97"/>
      <c r="S43" s="97"/>
      <c r="T43" s="97"/>
      <c r="U43" s="97"/>
      <c r="V43" s="97"/>
      <c r="W43" s="97"/>
      <c r="X43" s="97"/>
      <c r="Y43" s="97">
        <v>3</v>
      </c>
      <c r="Z43" s="97"/>
      <c r="AB43" s="120" t="str">
        <f t="shared" si="130"/>
        <v>-</v>
      </c>
      <c r="AC43" s="120" t="str">
        <f t="shared" si="131"/>
        <v>-</v>
      </c>
      <c r="AD43" s="120" t="str">
        <f t="shared" si="132"/>
        <v>-</v>
      </c>
      <c r="AE43" s="120" t="str">
        <f t="shared" si="133"/>
        <v>-</v>
      </c>
      <c r="AF43" s="120" t="str">
        <f t="shared" si="134"/>
        <v>-</v>
      </c>
      <c r="AG43" s="120" t="str">
        <f t="shared" si="135"/>
        <v>-</v>
      </c>
      <c r="AH43" s="120" t="str">
        <f t="shared" si="136"/>
        <v>-</v>
      </c>
      <c r="AI43" s="120" t="str">
        <f t="shared" si="137"/>
        <v>-</v>
      </c>
      <c r="AJ43" s="120" t="str">
        <f t="shared" si="138"/>
        <v>-</v>
      </c>
      <c r="AK43" s="120" t="str">
        <f t="shared" si="139"/>
        <v>-</v>
      </c>
      <c r="AL43" s="120" t="str">
        <f t="shared" si="140"/>
        <v>-</v>
      </c>
      <c r="AM43" s="120" t="str">
        <f t="shared" si="141"/>
        <v>-</v>
      </c>
      <c r="AO43" s="112" t="str">
        <f t="shared" si="142"/>
        <v>-</v>
      </c>
      <c r="AP43" s="112" t="str">
        <f t="shared" si="143"/>
        <v>-</v>
      </c>
      <c r="AQ43" s="112" t="str">
        <f t="shared" si="144"/>
        <v>-</v>
      </c>
      <c r="AR43" s="112" t="str">
        <f t="shared" si="145"/>
        <v>-</v>
      </c>
      <c r="AS43" s="112" t="str">
        <f t="shared" si="146"/>
        <v>-</v>
      </c>
      <c r="AT43" s="112" t="str">
        <f t="shared" si="147"/>
        <v>-</v>
      </c>
      <c r="AU43" s="112" t="str">
        <f t="shared" si="148"/>
        <v>-</v>
      </c>
      <c r="AV43" s="112" t="str">
        <f t="shared" si="149"/>
        <v>-</v>
      </c>
      <c r="AW43" s="112" t="str">
        <f t="shared" si="150"/>
        <v>-</v>
      </c>
      <c r="AX43" s="112" t="str">
        <f t="shared" si="151"/>
        <v>-</v>
      </c>
      <c r="AY43" s="112">
        <f t="shared" si="152"/>
        <v>1</v>
      </c>
      <c r="AZ43" s="112" t="str">
        <f t="shared" si="153"/>
        <v>-</v>
      </c>
      <c r="BB43" s="112" t="str">
        <f t="shared" si="154"/>
        <v>-</v>
      </c>
      <c r="BC43" s="112" t="str">
        <f t="shared" si="155"/>
        <v>-</v>
      </c>
      <c r="BD43" s="112" t="str">
        <f t="shared" si="156"/>
        <v>-</v>
      </c>
      <c r="BE43" s="112" t="str">
        <f t="shared" si="157"/>
        <v>-</v>
      </c>
      <c r="BF43" s="112" t="str">
        <f t="shared" si="158"/>
        <v>-</v>
      </c>
      <c r="BG43" s="112" t="str">
        <f t="shared" si="159"/>
        <v>-</v>
      </c>
      <c r="BH43" s="112" t="str">
        <f t="shared" si="160"/>
        <v>-</v>
      </c>
      <c r="BI43" s="112" t="str">
        <f t="shared" si="161"/>
        <v>-</v>
      </c>
      <c r="BJ43" s="112" t="str">
        <f t="shared" si="162"/>
        <v>-</v>
      </c>
      <c r="BK43" s="112" t="str">
        <f t="shared" si="163"/>
        <v>-</v>
      </c>
      <c r="BL43" s="112" t="str">
        <f t="shared" si="164"/>
        <v>-</v>
      </c>
      <c r="BM43" s="112" t="str">
        <f t="shared" si="165"/>
        <v>-</v>
      </c>
      <c r="BO43" s="112" t="str">
        <f t="shared" si="166"/>
        <v>-</v>
      </c>
      <c r="BP43" s="112" t="str">
        <f t="shared" si="167"/>
        <v>-</v>
      </c>
      <c r="BQ43" s="112" t="str">
        <f t="shared" si="168"/>
        <v>-</v>
      </c>
      <c r="BR43" s="112" t="str">
        <f t="shared" si="169"/>
        <v>-</v>
      </c>
      <c r="BS43" s="112" t="str">
        <f t="shared" si="170"/>
        <v>-</v>
      </c>
      <c r="BT43" s="112" t="str">
        <f t="shared" si="171"/>
        <v>-</v>
      </c>
      <c r="BU43" s="112" t="str">
        <f t="shared" si="172"/>
        <v>-</v>
      </c>
      <c r="BV43" s="112" t="str">
        <f t="shared" si="173"/>
        <v>-</v>
      </c>
      <c r="BW43" s="112" t="str">
        <f t="shared" si="174"/>
        <v>-</v>
      </c>
      <c r="BX43" s="112" t="str">
        <f t="shared" si="175"/>
        <v>-</v>
      </c>
      <c r="BY43" s="112" t="str">
        <f t="shared" si="176"/>
        <v>-</v>
      </c>
      <c r="BZ43" s="112" t="str">
        <f t="shared" si="177"/>
        <v>-</v>
      </c>
      <c r="CB43" s="112"/>
      <c r="CC43" s="112"/>
      <c r="CD43" s="112"/>
      <c r="CE43" s="112"/>
      <c r="CF43" s="112"/>
      <c r="CG43" s="112"/>
      <c r="CH43" s="112"/>
      <c r="CI43" s="112"/>
      <c r="CJ43" s="112"/>
      <c r="CK43" s="112"/>
      <c r="CL43" s="112"/>
      <c r="CM43" s="112"/>
    </row>
    <row r="44" spans="1:91">
      <c r="A44" s="125">
        <v>12</v>
      </c>
      <c r="B44" s="97" t="s">
        <v>244</v>
      </c>
      <c r="C44" s="91"/>
      <c r="D44" s="91">
        <v>6</v>
      </c>
      <c r="E44" s="91"/>
      <c r="F44" s="91">
        <v>6</v>
      </c>
      <c r="G44" s="91"/>
      <c r="H44" s="111">
        <f t="shared" si="121"/>
        <v>55.555555555555557</v>
      </c>
      <c r="I44" s="97">
        <f t="shared" si="178"/>
        <v>108</v>
      </c>
      <c r="J44" s="97">
        <f t="shared" si="129"/>
        <v>60</v>
      </c>
      <c r="K44" s="97">
        <v>24</v>
      </c>
      <c r="L44" s="97">
        <v>12</v>
      </c>
      <c r="M44" s="97">
        <v>22</v>
      </c>
      <c r="N44" s="97">
        <v>48</v>
      </c>
      <c r="O44" s="97"/>
      <c r="P44" s="97"/>
      <c r="Q44" s="97"/>
      <c r="R44" s="97"/>
      <c r="S44" s="97"/>
      <c r="T44" s="97">
        <v>5</v>
      </c>
      <c r="U44" s="97"/>
      <c r="V44" s="97"/>
      <c r="W44" s="97"/>
      <c r="X44" s="97"/>
      <c r="Y44" s="97"/>
      <c r="Z44" s="97"/>
      <c r="AB44" s="120" t="str">
        <f t="shared" si="130"/>
        <v>-</v>
      </c>
      <c r="AC44" s="120" t="str">
        <f t="shared" si="131"/>
        <v>-</v>
      </c>
      <c r="AD44" s="120" t="str">
        <f t="shared" si="132"/>
        <v>-</v>
      </c>
      <c r="AE44" s="120" t="str">
        <f t="shared" si="133"/>
        <v>-</v>
      </c>
      <c r="AF44" s="120" t="str">
        <f t="shared" si="134"/>
        <v>-</v>
      </c>
      <c r="AG44" s="120" t="str">
        <f t="shared" si="135"/>
        <v>-</v>
      </c>
      <c r="AH44" s="120" t="str">
        <f t="shared" si="136"/>
        <v>-</v>
      </c>
      <c r="AI44" s="120" t="str">
        <f t="shared" si="137"/>
        <v>-</v>
      </c>
      <c r="AJ44" s="120" t="str">
        <f t="shared" si="138"/>
        <v>-</v>
      </c>
      <c r="AK44" s="120" t="str">
        <f t="shared" si="139"/>
        <v>-</v>
      </c>
      <c r="AL44" s="120" t="str">
        <f t="shared" si="140"/>
        <v>-</v>
      </c>
      <c r="AM44" s="120" t="str">
        <f t="shared" si="141"/>
        <v>-</v>
      </c>
      <c r="AO44" s="112" t="str">
        <f t="shared" si="142"/>
        <v>-</v>
      </c>
      <c r="AP44" s="112" t="str">
        <f t="shared" si="143"/>
        <v>-</v>
      </c>
      <c r="AQ44" s="112" t="str">
        <f t="shared" si="144"/>
        <v>-</v>
      </c>
      <c r="AR44" s="112" t="str">
        <f t="shared" si="145"/>
        <v>-</v>
      </c>
      <c r="AS44" s="112" t="str">
        <f t="shared" si="146"/>
        <v>-</v>
      </c>
      <c r="AT44" s="112">
        <f t="shared" si="147"/>
        <v>1</v>
      </c>
      <c r="AU44" s="112" t="str">
        <f t="shared" si="148"/>
        <v>-</v>
      </c>
      <c r="AV44" s="112" t="str">
        <f t="shared" si="149"/>
        <v>-</v>
      </c>
      <c r="AW44" s="112" t="str">
        <f t="shared" si="150"/>
        <v>-</v>
      </c>
      <c r="AX44" s="112" t="str">
        <f t="shared" si="151"/>
        <v>-</v>
      </c>
      <c r="AY44" s="112" t="str">
        <f t="shared" si="152"/>
        <v>-</v>
      </c>
      <c r="AZ44" s="112" t="str">
        <f t="shared" si="153"/>
        <v>-</v>
      </c>
      <c r="BB44" s="112" t="str">
        <f t="shared" si="154"/>
        <v>-</v>
      </c>
      <c r="BC44" s="112" t="str">
        <f t="shared" si="155"/>
        <v>-</v>
      </c>
      <c r="BD44" s="112" t="str">
        <f t="shared" si="156"/>
        <v>-</v>
      </c>
      <c r="BE44" s="112" t="str">
        <f t="shared" si="157"/>
        <v>-</v>
      </c>
      <c r="BF44" s="112" t="str">
        <f t="shared" si="158"/>
        <v>-</v>
      </c>
      <c r="BG44" s="112" t="str">
        <f t="shared" si="159"/>
        <v>-</v>
      </c>
      <c r="BH44" s="112" t="str">
        <f t="shared" si="160"/>
        <v>-</v>
      </c>
      <c r="BI44" s="112" t="str">
        <f t="shared" si="161"/>
        <v>-</v>
      </c>
      <c r="BJ44" s="112" t="str">
        <f t="shared" si="162"/>
        <v>-</v>
      </c>
      <c r="BK44" s="112" t="str">
        <f t="shared" si="163"/>
        <v>-</v>
      </c>
      <c r="BL44" s="112" t="str">
        <f t="shared" si="164"/>
        <v>-</v>
      </c>
      <c r="BM44" s="112" t="str">
        <f t="shared" si="165"/>
        <v>-</v>
      </c>
      <c r="BO44" s="112" t="str">
        <f t="shared" si="166"/>
        <v>-</v>
      </c>
      <c r="BP44" s="112" t="str">
        <f t="shared" si="167"/>
        <v>-</v>
      </c>
      <c r="BQ44" s="112" t="str">
        <f t="shared" si="168"/>
        <v>-</v>
      </c>
      <c r="BR44" s="112" t="str">
        <f t="shared" si="169"/>
        <v>-</v>
      </c>
      <c r="BS44" s="112" t="str">
        <f t="shared" si="170"/>
        <v>-</v>
      </c>
      <c r="BT44" s="112">
        <f t="shared" si="171"/>
        <v>1</v>
      </c>
      <c r="BU44" s="112" t="str">
        <f t="shared" si="172"/>
        <v>-</v>
      </c>
      <c r="BV44" s="112" t="str">
        <f t="shared" si="173"/>
        <v>-</v>
      </c>
      <c r="BW44" s="112" t="str">
        <f t="shared" si="174"/>
        <v>-</v>
      </c>
      <c r="BX44" s="112" t="str">
        <f t="shared" si="175"/>
        <v>-</v>
      </c>
      <c r="BY44" s="112" t="str">
        <f t="shared" si="176"/>
        <v>-</v>
      </c>
      <c r="BZ44" s="112" t="str">
        <f t="shared" si="177"/>
        <v>-</v>
      </c>
      <c r="CB44" s="112"/>
      <c r="CC44" s="112"/>
      <c r="CD44" s="112"/>
      <c r="CE44" s="112"/>
      <c r="CF44" s="112"/>
      <c r="CG44" s="112"/>
      <c r="CH44" s="112"/>
      <c r="CI44" s="112"/>
      <c r="CJ44" s="112"/>
      <c r="CK44" s="112"/>
      <c r="CL44" s="112"/>
      <c r="CM44" s="112"/>
    </row>
    <row r="45" spans="1:91">
      <c r="A45" s="125">
        <v>13</v>
      </c>
      <c r="B45" s="97" t="s">
        <v>245</v>
      </c>
      <c r="C45" s="91"/>
      <c r="D45" s="91">
        <v>10</v>
      </c>
      <c r="E45" s="91"/>
      <c r="F45" s="91"/>
      <c r="G45" s="91"/>
      <c r="H45" s="111">
        <f t="shared" si="121"/>
        <v>51.851851851851848</v>
      </c>
      <c r="I45" s="97">
        <f t="shared" si="178"/>
        <v>54</v>
      </c>
      <c r="J45" s="97">
        <f t="shared" si="129"/>
        <v>28</v>
      </c>
      <c r="K45" s="97">
        <v>18</v>
      </c>
      <c r="L45" s="97"/>
      <c r="M45" s="97">
        <v>10</v>
      </c>
      <c r="N45" s="97">
        <v>26</v>
      </c>
      <c r="O45" s="97"/>
      <c r="P45" s="97"/>
      <c r="Q45" s="97"/>
      <c r="R45" s="97"/>
      <c r="S45" s="97"/>
      <c r="T45" s="97"/>
      <c r="U45" s="97"/>
      <c r="V45" s="97"/>
      <c r="W45" s="97"/>
      <c r="X45" s="97">
        <v>2</v>
      </c>
      <c r="Y45" s="97"/>
      <c r="Z45" s="97"/>
      <c r="AB45" s="120" t="str">
        <f t="shared" si="130"/>
        <v>-</v>
      </c>
      <c r="AC45" s="120" t="str">
        <f t="shared" si="131"/>
        <v>-</v>
      </c>
      <c r="AD45" s="120" t="str">
        <f t="shared" si="132"/>
        <v>-</v>
      </c>
      <c r="AE45" s="120" t="str">
        <f t="shared" si="133"/>
        <v>-</v>
      </c>
      <c r="AF45" s="120" t="str">
        <f t="shared" si="134"/>
        <v>-</v>
      </c>
      <c r="AG45" s="120" t="str">
        <f t="shared" si="135"/>
        <v>-</v>
      </c>
      <c r="AH45" s="120" t="str">
        <f t="shared" si="136"/>
        <v>-</v>
      </c>
      <c r="AI45" s="120" t="str">
        <f t="shared" si="137"/>
        <v>-</v>
      </c>
      <c r="AJ45" s="120" t="str">
        <f t="shared" si="138"/>
        <v>-</v>
      </c>
      <c r="AK45" s="120" t="str">
        <f t="shared" si="139"/>
        <v>-</v>
      </c>
      <c r="AL45" s="120" t="str">
        <f t="shared" si="140"/>
        <v>-</v>
      </c>
      <c r="AM45" s="120" t="str">
        <f t="shared" si="141"/>
        <v>-</v>
      </c>
      <c r="AO45" s="112" t="str">
        <f t="shared" si="142"/>
        <v>-</v>
      </c>
      <c r="AP45" s="112" t="str">
        <f t="shared" si="143"/>
        <v>-</v>
      </c>
      <c r="AQ45" s="112" t="str">
        <f t="shared" si="144"/>
        <v>-</v>
      </c>
      <c r="AR45" s="112" t="str">
        <f t="shared" si="145"/>
        <v>-</v>
      </c>
      <c r="AS45" s="112" t="str">
        <f t="shared" si="146"/>
        <v>-</v>
      </c>
      <c r="AT45" s="112" t="str">
        <f t="shared" si="147"/>
        <v>-</v>
      </c>
      <c r="AU45" s="112" t="str">
        <f t="shared" si="148"/>
        <v>-</v>
      </c>
      <c r="AV45" s="112" t="str">
        <f t="shared" si="149"/>
        <v>-</v>
      </c>
      <c r="AW45" s="112" t="str">
        <f t="shared" si="150"/>
        <v>-</v>
      </c>
      <c r="AX45" s="112">
        <f t="shared" si="151"/>
        <v>1</v>
      </c>
      <c r="AY45" s="112" t="str">
        <f t="shared" si="152"/>
        <v>-</v>
      </c>
      <c r="AZ45" s="112" t="str">
        <f t="shared" si="153"/>
        <v>-</v>
      </c>
      <c r="BB45" s="112" t="str">
        <f t="shared" si="154"/>
        <v>-</v>
      </c>
      <c r="BC45" s="112" t="str">
        <f t="shared" si="155"/>
        <v>-</v>
      </c>
      <c r="BD45" s="112" t="str">
        <f t="shared" si="156"/>
        <v>-</v>
      </c>
      <c r="BE45" s="112" t="str">
        <f t="shared" si="157"/>
        <v>-</v>
      </c>
      <c r="BF45" s="112" t="str">
        <f t="shared" si="158"/>
        <v>-</v>
      </c>
      <c r="BG45" s="112" t="str">
        <f t="shared" si="159"/>
        <v>-</v>
      </c>
      <c r="BH45" s="112" t="str">
        <f t="shared" si="160"/>
        <v>-</v>
      </c>
      <c r="BI45" s="112" t="str">
        <f t="shared" si="161"/>
        <v>-</v>
      </c>
      <c r="BJ45" s="112" t="str">
        <f t="shared" si="162"/>
        <v>-</v>
      </c>
      <c r="BK45" s="112" t="str">
        <f t="shared" si="163"/>
        <v>-</v>
      </c>
      <c r="BL45" s="112" t="str">
        <f t="shared" si="164"/>
        <v>-</v>
      </c>
      <c r="BM45" s="112" t="str">
        <f t="shared" si="165"/>
        <v>-</v>
      </c>
      <c r="BO45" s="112" t="str">
        <f t="shared" si="166"/>
        <v>-</v>
      </c>
      <c r="BP45" s="112" t="str">
        <f t="shared" si="167"/>
        <v>-</v>
      </c>
      <c r="BQ45" s="112" t="str">
        <f t="shared" si="168"/>
        <v>-</v>
      </c>
      <c r="BR45" s="112" t="str">
        <f t="shared" si="169"/>
        <v>-</v>
      </c>
      <c r="BS45" s="112" t="str">
        <f t="shared" si="170"/>
        <v>-</v>
      </c>
      <c r="BT45" s="112" t="str">
        <f t="shared" si="171"/>
        <v>-</v>
      </c>
      <c r="BU45" s="112" t="str">
        <f t="shared" si="172"/>
        <v>-</v>
      </c>
      <c r="BV45" s="112" t="str">
        <f t="shared" si="173"/>
        <v>-</v>
      </c>
      <c r="BW45" s="112" t="str">
        <f t="shared" si="174"/>
        <v>-</v>
      </c>
      <c r="BX45" s="112" t="str">
        <f t="shared" si="175"/>
        <v>-</v>
      </c>
      <c r="BY45" s="112" t="str">
        <f t="shared" si="176"/>
        <v>-</v>
      </c>
      <c r="BZ45" s="112" t="str">
        <f t="shared" si="177"/>
        <v>-</v>
      </c>
      <c r="CB45" s="112"/>
      <c r="CC45" s="112"/>
      <c r="CD45" s="112"/>
      <c r="CE45" s="112"/>
      <c r="CF45" s="112"/>
      <c r="CG45" s="112"/>
      <c r="CH45" s="112"/>
      <c r="CI45" s="112"/>
      <c r="CJ45" s="112"/>
      <c r="CK45" s="112"/>
      <c r="CL45" s="112"/>
      <c r="CM45" s="112"/>
    </row>
    <row r="46" spans="1:91">
      <c r="A46" s="125">
        <v>14</v>
      </c>
      <c r="B46" s="121" t="s">
        <v>246</v>
      </c>
      <c r="C46" s="91"/>
      <c r="D46" s="91">
        <v>7</v>
      </c>
      <c r="E46" s="91"/>
      <c r="F46" s="91"/>
      <c r="G46" s="91"/>
      <c r="H46" s="111">
        <f t="shared" si="121"/>
        <v>51.851851851851848</v>
      </c>
      <c r="I46" s="97">
        <f t="shared" si="178"/>
        <v>54</v>
      </c>
      <c r="J46" s="97">
        <f t="shared" si="129"/>
        <v>28</v>
      </c>
      <c r="K46" s="97">
        <v>18</v>
      </c>
      <c r="L46" s="97"/>
      <c r="M46" s="97">
        <v>10</v>
      </c>
      <c r="N46" s="97">
        <v>26</v>
      </c>
      <c r="O46" s="97"/>
      <c r="P46" s="97"/>
      <c r="Q46" s="97"/>
      <c r="R46" s="97"/>
      <c r="S46" s="97"/>
      <c r="T46" s="97"/>
      <c r="U46" s="97">
        <v>2</v>
      </c>
      <c r="V46" s="97"/>
      <c r="W46" s="97"/>
      <c r="X46" s="97"/>
      <c r="Y46" s="97"/>
      <c r="Z46" s="97"/>
      <c r="AB46" s="120" t="str">
        <f t="shared" si="130"/>
        <v>-</v>
      </c>
      <c r="AC46" s="120" t="str">
        <f t="shared" si="131"/>
        <v>-</v>
      </c>
      <c r="AD46" s="120" t="str">
        <f t="shared" si="132"/>
        <v>-</v>
      </c>
      <c r="AE46" s="120" t="str">
        <f t="shared" si="133"/>
        <v>-</v>
      </c>
      <c r="AF46" s="120" t="str">
        <f t="shared" si="134"/>
        <v>-</v>
      </c>
      <c r="AG46" s="120" t="str">
        <f t="shared" si="135"/>
        <v>-</v>
      </c>
      <c r="AH46" s="120" t="str">
        <f t="shared" si="136"/>
        <v>-</v>
      </c>
      <c r="AI46" s="120" t="str">
        <f t="shared" si="137"/>
        <v>-</v>
      </c>
      <c r="AJ46" s="120" t="str">
        <f t="shared" si="138"/>
        <v>-</v>
      </c>
      <c r="AK46" s="120" t="str">
        <f t="shared" si="139"/>
        <v>-</v>
      </c>
      <c r="AL46" s="120" t="str">
        <f t="shared" si="140"/>
        <v>-</v>
      </c>
      <c r="AM46" s="120" t="str">
        <f t="shared" si="141"/>
        <v>-</v>
      </c>
      <c r="AO46" s="112" t="str">
        <f t="shared" si="142"/>
        <v>-</v>
      </c>
      <c r="AP46" s="112" t="str">
        <f t="shared" si="143"/>
        <v>-</v>
      </c>
      <c r="AQ46" s="112" t="str">
        <f t="shared" si="144"/>
        <v>-</v>
      </c>
      <c r="AR46" s="112" t="str">
        <f t="shared" si="145"/>
        <v>-</v>
      </c>
      <c r="AS46" s="112" t="str">
        <f t="shared" si="146"/>
        <v>-</v>
      </c>
      <c r="AT46" s="112" t="str">
        <f t="shared" si="147"/>
        <v>-</v>
      </c>
      <c r="AU46" s="112">
        <f t="shared" si="148"/>
        <v>1</v>
      </c>
      <c r="AV46" s="112" t="str">
        <f t="shared" si="149"/>
        <v>-</v>
      </c>
      <c r="AW46" s="112" t="str">
        <f t="shared" si="150"/>
        <v>-</v>
      </c>
      <c r="AX46" s="112" t="str">
        <f t="shared" si="151"/>
        <v>-</v>
      </c>
      <c r="AY46" s="112" t="str">
        <f t="shared" si="152"/>
        <v>-</v>
      </c>
      <c r="AZ46" s="112" t="str">
        <f t="shared" si="153"/>
        <v>-</v>
      </c>
      <c r="BB46" s="112" t="str">
        <f t="shared" si="154"/>
        <v>-</v>
      </c>
      <c r="BC46" s="112" t="str">
        <f t="shared" si="155"/>
        <v>-</v>
      </c>
      <c r="BD46" s="112" t="str">
        <f t="shared" si="156"/>
        <v>-</v>
      </c>
      <c r="BE46" s="112" t="str">
        <f t="shared" si="157"/>
        <v>-</v>
      </c>
      <c r="BF46" s="112" t="str">
        <f t="shared" si="158"/>
        <v>-</v>
      </c>
      <c r="BG46" s="112" t="str">
        <f t="shared" si="159"/>
        <v>-</v>
      </c>
      <c r="BH46" s="112" t="str">
        <f t="shared" si="160"/>
        <v>-</v>
      </c>
      <c r="BI46" s="112" t="str">
        <f t="shared" si="161"/>
        <v>-</v>
      </c>
      <c r="BJ46" s="112" t="str">
        <f t="shared" si="162"/>
        <v>-</v>
      </c>
      <c r="BK46" s="112" t="str">
        <f t="shared" si="163"/>
        <v>-</v>
      </c>
      <c r="BL46" s="112" t="str">
        <f t="shared" si="164"/>
        <v>-</v>
      </c>
      <c r="BM46" s="112" t="str">
        <f t="shared" si="165"/>
        <v>-</v>
      </c>
      <c r="BO46" s="112" t="str">
        <f t="shared" si="166"/>
        <v>-</v>
      </c>
      <c r="BP46" s="112" t="str">
        <f t="shared" si="167"/>
        <v>-</v>
      </c>
      <c r="BQ46" s="112" t="str">
        <f t="shared" si="168"/>
        <v>-</v>
      </c>
      <c r="BR46" s="112" t="str">
        <f t="shared" si="169"/>
        <v>-</v>
      </c>
      <c r="BS46" s="112" t="str">
        <f t="shared" si="170"/>
        <v>-</v>
      </c>
      <c r="BT46" s="112" t="str">
        <f t="shared" si="171"/>
        <v>-</v>
      </c>
      <c r="BU46" s="112" t="str">
        <f t="shared" si="172"/>
        <v>-</v>
      </c>
      <c r="BV46" s="112" t="str">
        <f t="shared" si="173"/>
        <v>-</v>
      </c>
      <c r="BW46" s="112" t="str">
        <f t="shared" si="174"/>
        <v>-</v>
      </c>
      <c r="BX46" s="112" t="str">
        <f t="shared" si="175"/>
        <v>-</v>
      </c>
      <c r="BY46" s="112" t="str">
        <f t="shared" si="176"/>
        <v>-</v>
      </c>
      <c r="BZ46" s="112" t="str">
        <f t="shared" si="177"/>
        <v>-</v>
      </c>
      <c r="CB46" s="112"/>
      <c r="CC46" s="112"/>
      <c r="CD46" s="112"/>
      <c r="CE46" s="112"/>
      <c r="CF46" s="112"/>
      <c r="CG46" s="112"/>
      <c r="CH46" s="112"/>
      <c r="CI46" s="112"/>
      <c r="CJ46" s="112"/>
      <c r="CK46" s="112"/>
      <c r="CL46" s="112"/>
      <c r="CM46" s="112"/>
    </row>
    <row r="47" spans="1:91">
      <c r="A47" s="125">
        <v>15</v>
      </c>
      <c r="B47" s="97" t="s">
        <v>247</v>
      </c>
      <c r="C47" s="91">
        <v>9</v>
      </c>
      <c r="D47" s="91">
        <v>8</v>
      </c>
      <c r="E47" s="91"/>
      <c r="F47" s="91"/>
      <c r="G47" s="126"/>
      <c r="H47" s="111">
        <f t="shared" si="121"/>
        <v>55.026455026455025</v>
      </c>
      <c r="I47" s="97">
        <f t="shared" si="178"/>
        <v>189</v>
      </c>
      <c r="J47" s="97">
        <f t="shared" si="129"/>
        <v>104</v>
      </c>
      <c r="K47" s="97">
        <v>68</v>
      </c>
      <c r="L47" s="97"/>
      <c r="M47" s="97">
        <v>36</v>
      </c>
      <c r="N47" s="97">
        <v>85</v>
      </c>
      <c r="O47" s="97"/>
      <c r="P47" s="97"/>
      <c r="Q47" s="97"/>
      <c r="R47" s="97"/>
      <c r="S47" s="97"/>
      <c r="T47" s="97"/>
      <c r="U47" s="97"/>
      <c r="V47" s="97">
        <v>4</v>
      </c>
      <c r="W47" s="97">
        <v>6</v>
      </c>
      <c r="X47" s="97"/>
      <c r="Y47" s="97"/>
      <c r="Z47" s="97"/>
      <c r="AB47" s="120" t="str">
        <f t="shared" si="130"/>
        <v>-</v>
      </c>
      <c r="AC47" s="120" t="str">
        <f t="shared" si="131"/>
        <v>-</v>
      </c>
      <c r="AD47" s="120" t="str">
        <f t="shared" si="132"/>
        <v>-</v>
      </c>
      <c r="AE47" s="120" t="str">
        <f t="shared" si="133"/>
        <v>-</v>
      </c>
      <c r="AF47" s="120" t="str">
        <f t="shared" si="134"/>
        <v>-</v>
      </c>
      <c r="AG47" s="120" t="str">
        <f t="shared" si="135"/>
        <v>-</v>
      </c>
      <c r="AH47" s="120" t="str">
        <f t="shared" si="136"/>
        <v>-</v>
      </c>
      <c r="AI47" s="120" t="str">
        <f t="shared" si="137"/>
        <v>-</v>
      </c>
      <c r="AJ47" s="120">
        <f t="shared" si="138"/>
        <v>1</v>
      </c>
      <c r="AK47" s="120" t="str">
        <f t="shared" si="139"/>
        <v>-</v>
      </c>
      <c r="AL47" s="120" t="str">
        <f t="shared" si="140"/>
        <v>-</v>
      </c>
      <c r="AM47" s="120" t="str">
        <f t="shared" si="141"/>
        <v>-</v>
      </c>
      <c r="AO47" s="112" t="str">
        <f t="shared" si="142"/>
        <v>-</v>
      </c>
      <c r="AP47" s="112" t="str">
        <f t="shared" si="143"/>
        <v>-</v>
      </c>
      <c r="AQ47" s="112" t="str">
        <f t="shared" si="144"/>
        <v>-</v>
      </c>
      <c r="AR47" s="112" t="str">
        <f t="shared" si="145"/>
        <v>-</v>
      </c>
      <c r="AS47" s="112" t="str">
        <f t="shared" si="146"/>
        <v>-</v>
      </c>
      <c r="AT47" s="112" t="str">
        <f t="shared" si="147"/>
        <v>-</v>
      </c>
      <c r="AU47" s="112" t="str">
        <f t="shared" si="148"/>
        <v>-</v>
      </c>
      <c r="AV47" s="112">
        <f t="shared" si="149"/>
        <v>1</v>
      </c>
      <c r="AW47" s="112" t="str">
        <f t="shared" si="150"/>
        <v>-</v>
      </c>
      <c r="AX47" s="112" t="str">
        <f t="shared" si="151"/>
        <v>-</v>
      </c>
      <c r="AY47" s="112" t="str">
        <f t="shared" si="152"/>
        <v>-</v>
      </c>
      <c r="AZ47" s="112" t="str">
        <f t="shared" si="153"/>
        <v>-</v>
      </c>
      <c r="BB47" s="112" t="str">
        <f t="shared" si="154"/>
        <v>-</v>
      </c>
      <c r="BC47" s="112" t="str">
        <f t="shared" si="155"/>
        <v>-</v>
      </c>
      <c r="BD47" s="112" t="str">
        <f t="shared" si="156"/>
        <v>-</v>
      </c>
      <c r="BE47" s="112" t="str">
        <f t="shared" si="157"/>
        <v>-</v>
      </c>
      <c r="BF47" s="112" t="str">
        <f t="shared" si="158"/>
        <v>-</v>
      </c>
      <c r="BG47" s="112" t="str">
        <f t="shared" si="159"/>
        <v>-</v>
      </c>
      <c r="BH47" s="112" t="str">
        <f t="shared" si="160"/>
        <v>-</v>
      </c>
      <c r="BI47" s="112" t="str">
        <f t="shared" si="161"/>
        <v>-</v>
      </c>
      <c r="BJ47" s="112" t="str">
        <f t="shared" si="162"/>
        <v>-</v>
      </c>
      <c r="BK47" s="112" t="str">
        <f t="shared" si="163"/>
        <v>-</v>
      </c>
      <c r="BL47" s="112" t="str">
        <f t="shared" si="164"/>
        <v>-</v>
      </c>
      <c r="BM47" s="112" t="str">
        <f t="shared" si="165"/>
        <v>-</v>
      </c>
      <c r="BO47" s="112" t="str">
        <f t="shared" si="166"/>
        <v>-</v>
      </c>
      <c r="BP47" s="112" t="str">
        <f t="shared" si="167"/>
        <v>-</v>
      </c>
      <c r="BQ47" s="112" t="str">
        <f t="shared" si="168"/>
        <v>-</v>
      </c>
      <c r="BR47" s="112" t="str">
        <f t="shared" si="169"/>
        <v>-</v>
      </c>
      <c r="BS47" s="112" t="str">
        <f t="shared" si="170"/>
        <v>-</v>
      </c>
      <c r="BT47" s="112" t="str">
        <f t="shared" si="171"/>
        <v>-</v>
      </c>
      <c r="BU47" s="112" t="str">
        <f t="shared" si="172"/>
        <v>-</v>
      </c>
      <c r="BV47" s="112" t="str">
        <f t="shared" si="173"/>
        <v>-</v>
      </c>
      <c r="BW47" s="112" t="str">
        <f t="shared" si="174"/>
        <v>-</v>
      </c>
      <c r="BX47" s="112" t="str">
        <f t="shared" si="175"/>
        <v>-</v>
      </c>
      <c r="BY47" s="112" t="str">
        <f t="shared" si="176"/>
        <v>-</v>
      </c>
      <c r="BZ47" s="112" t="str">
        <f t="shared" si="177"/>
        <v>-</v>
      </c>
      <c r="CB47" s="112"/>
      <c r="CC47" s="112"/>
      <c r="CD47" s="112"/>
      <c r="CE47" s="112"/>
      <c r="CF47" s="112"/>
      <c r="CG47" s="112"/>
      <c r="CH47" s="112"/>
      <c r="CI47" s="112"/>
      <c r="CJ47" s="112"/>
      <c r="CK47" s="112"/>
      <c r="CL47" s="112"/>
      <c r="CM47" s="112"/>
    </row>
    <row r="48" spans="1:91">
      <c r="A48" s="125">
        <v>16</v>
      </c>
      <c r="B48" s="97" t="s">
        <v>248</v>
      </c>
      <c r="C48" s="91"/>
      <c r="D48" s="84">
        <v>6</v>
      </c>
      <c r="E48" s="91"/>
      <c r="F48" s="91"/>
      <c r="G48" s="91"/>
      <c r="H48" s="111">
        <f t="shared" si="121"/>
        <v>59.259259259259252</v>
      </c>
      <c r="I48" s="97">
        <f t="shared" si="178"/>
        <v>81</v>
      </c>
      <c r="J48" s="97">
        <f t="shared" si="129"/>
        <v>48</v>
      </c>
      <c r="K48" s="97">
        <v>32</v>
      </c>
      <c r="L48" s="97">
        <v>16</v>
      </c>
      <c r="M48" s="97"/>
      <c r="N48" s="97">
        <v>33</v>
      </c>
      <c r="O48" s="97"/>
      <c r="P48" s="97"/>
      <c r="Q48" s="97"/>
      <c r="R48" s="97"/>
      <c r="S48" s="97"/>
      <c r="T48" s="97">
        <v>4</v>
      </c>
      <c r="U48" s="97"/>
      <c r="V48" s="97"/>
      <c r="W48" s="97"/>
      <c r="X48" s="97"/>
      <c r="Y48" s="97"/>
      <c r="Z48" s="97"/>
      <c r="AB48" s="120" t="str">
        <f t="shared" si="130"/>
        <v>-</v>
      </c>
      <c r="AC48" s="120" t="str">
        <f t="shared" si="131"/>
        <v>-</v>
      </c>
      <c r="AD48" s="120" t="str">
        <f t="shared" si="132"/>
        <v>-</v>
      </c>
      <c r="AE48" s="120" t="str">
        <f t="shared" si="133"/>
        <v>-</v>
      </c>
      <c r="AF48" s="120" t="str">
        <f t="shared" si="134"/>
        <v>-</v>
      </c>
      <c r="AG48" s="120" t="str">
        <f t="shared" si="135"/>
        <v>-</v>
      </c>
      <c r="AH48" s="120" t="str">
        <f t="shared" si="136"/>
        <v>-</v>
      </c>
      <c r="AI48" s="120" t="str">
        <f t="shared" si="137"/>
        <v>-</v>
      </c>
      <c r="AJ48" s="120" t="str">
        <f t="shared" si="138"/>
        <v>-</v>
      </c>
      <c r="AK48" s="120" t="str">
        <f t="shared" si="139"/>
        <v>-</v>
      </c>
      <c r="AL48" s="120" t="str">
        <f t="shared" si="140"/>
        <v>-</v>
      </c>
      <c r="AM48" s="120" t="str">
        <f t="shared" si="141"/>
        <v>-</v>
      </c>
      <c r="AO48" s="112" t="str">
        <f t="shared" si="142"/>
        <v>-</v>
      </c>
      <c r="AP48" s="112" t="str">
        <f t="shared" si="143"/>
        <v>-</v>
      </c>
      <c r="AQ48" s="112" t="str">
        <f t="shared" si="144"/>
        <v>-</v>
      </c>
      <c r="AR48" s="112" t="str">
        <f t="shared" si="145"/>
        <v>-</v>
      </c>
      <c r="AS48" s="112" t="str">
        <f t="shared" si="146"/>
        <v>-</v>
      </c>
      <c r="AT48" s="112">
        <f t="shared" si="147"/>
        <v>1</v>
      </c>
      <c r="AU48" s="112" t="str">
        <f t="shared" si="148"/>
        <v>-</v>
      </c>
      <c r="AV48" s="112" t="str">
        <f t="shared" si="149"/>
        <v>-</v>
      </c>
      <c r="AW48" s="112" t="str">
        <f t="shared" si="150"/>
        <v>-</v>
      </c>
      <c r="AX48" s="112" t="str">
        <f t="shared" si="151"/>
        <v>-</v>
      </c>
      <c r="AY48" s="112" t="str">
        <f t="shared" si="152"/>
        <v>-</v>
      </c>
      <c r="AZ48" s="112" t="str">
        <f t="shared" si="153"/>
        <v>-</v>
      </c>
      <c r="BB48" s="112" t="str">
        <f t="shared" si="154"/>
        <v>-</v>
      </c>
      <c r="BC48" s="112" t="str">
        <f t="shared" si="155"/>
        <v>-</v>
      </c>
      <c r="BD48" s="112" t="str">
        <f t="shared" si="156"/>
        <v>-</v>
      </c>
      <c r="BE48" s="112" t="str">
        <f t="shared" si="157"/>
        <v>-</v>
      </c>
      <c r="BF48" s="112" t="str">
        <f t="shared" si="158"/>
        <v>-</v>
      </c>
      <c r="BG48" s="112" t="str">
        <f t="shared" si="159"/>
        <v>-</v>
      </c>
      <c r="BH48" s="112" t="str">
        <f t="shared" si="160"/>
        <v>-</v>
      </c>
      <c r="BI48" s="112" t="str">
        <f t="shared" si="161"/>
        <v>-</v>
      </c>
      <c r="BJ48" s="112" t="str">
        <f t="shared" si="162"/>
        <v>-</v>
      </c>
      <c r="BK48" s="112" t="str">
        <f t="shared" si="163"/>
        <v>-</v>
      </c>
      <c r="BL48" s="112" t="str">
        <f t="shared" si="164"/>
        <v>-</v>
      </c>
      <c r="BM48" s="112" t="str">
        <f t="shared" si="165"/>
        <v>-</v>
      </c>
      <c r="BO48" s="112" t="str">
        <f t="shared" si="166"/>
        <v>-</v>
      </c>
      <c r="BP48" s="112" t="str">
        <f t="shared" si="167"/>
        <v>-</v>
      </c>
      <c r="BQ48" s="112" t="str">
        <f t="shared" si="168"/>
        <v>-</v>
      </c>
      <c r="BR48" s="112" t="str">
        <f t="shared" si="169"/>
        <v>-</v>
      </c>
      <c r="BS48" s="112" t="str">
        <f t="shared" si="170"/>
        <v>-</v>
      </c>
      <c r="BT48" s="112" t="str">
        <f t="shared" si="171"/>
        <v>-</v>
      </c>
      <c r="BU48" s="112" t="str">
        <f t="shared" si="172"/>
        <v>-</v>
      </c>
      <c r="BV48" s="112" t="str">
        <f t="shared" si="173"/>
        <v>-</v>
      </c>
      <c r="BW48" s="112" t="str">
        <f t="shared" si="174"/>
        <v>-</v>
      </c>
      <c r="BX48" s="112" t="str">
        <f t="shared" si="175"/>
        <v>-</v>
      </c>
      <c r="BY48" s="112" t="str">
        <f t="shared" si="176"/>
        <v>-</v>
      </c>
      <c r="BZ48" s="112" t="str">
        <f t="shared" si="177"/>
        <v>-</v>
      </c>
      <c r="CB48" s="112"/>
      <c r="CC48" s="112"/>
      <c r="CD48" s="112"/>
      <c r="CE48" s="112"/>
      <c r="CF48" s="112"/>
      <c r="CG48" s="112"/>
      <c r="CH48" s="112"/>
      <c r="CI48" s="112"/>
      <c r="CJ48" s="112"/>
      <c r="CK48" s="112"/>
      <c r="CL48" s="112"/>
      <c r="CM48" s="112"/>
    </row>
    <row r="49" spans="1:91">
      <c r="A49" s="125">
        <v>17</v>
      </c>
      <c r="B49" s="97" t="s">
        <v>249</v>
      </c>
      <c r="C49" s="91">
        <v>9</v>
      </c>
      <c r="D49" s="91"/>
      <c r="E49" s="91">
        <v>9</v>
      </c>
      <c r="F49" s="91"/>
      <c r="G49" s="91"/>
      <c r="H49" s="111">
        <f t="shared" si="121"/>
        <v>64.197530864197532</v>
      </c>
      <c r="I49" s="97">
        <f t="shared" si="178"/>
        <v>81</v>
      </c>
      <c r="J49" s="97">
        <f t="shared" si="129"/>
        <v>52</v>
      </c>
      <c r="K49" s="97">
        <v>28</v>
      </c>
      <c r="L49" s="97"/>
      <c r="M49" s="97">
        <v>24</v>
      </c>
      <c r="N49" s="97">
        <v>29</v>
      </c>
      <c r="O49" s="97"/>
      <c r="P49" s="97"/>
      <c r="Q49" s="97"/>
      <c r="R49" s="97"/>
      <c r="S49" s="97"/>
      <c r="T49" s="97"/>
      <c r="U49" s="97"/>
      <c r="V49" s="97">
        <v>2</v>
      </c>
      <c r="W49" s="97">
        <v>3</v>
      </c>
      <c r="X49" s="97"/>
      <c r="Y49" s="97"/>
      <c r="Z49" s="97"/>
      <c r="AB49" s="120" t="str">
        <f t="shared" si="130"/>
        <v>-</v>
      </c>
      <c r="AC49" s="120" t="str">
        <f t="shared" si="131"/>
        <v>-</v>
      </c>
      <c r="AD49" s="120" t="str">
        <f t="shared" si="132"/>
        <v>-</v>
      </c>
      <c r="AE49" s="120" t="str">
        <f t="shared" si="133"/>
        <v>-</v>
      </c>
      <c r="AF49" s="120" t="str">
        <f t="shared" si="134"/>
        <v>-</v>
      </c>
      <c r="AG49" s="120" t="str">
        <f t="shared" si="135"/>
        <v>-</v>
      </c>
      <c r="AH49" s="120" t="str">
        <f t="shared" si="136"/>
        <v>-</v>
      </c>
      <c r="AI49" s="120" t="str">
        <f t="shared" si="137"/>
        <v>-</v>
      </c>
      <c r="AJ49" s="120">
        <f t="shared" si="138"/>
        <v>1</v>
      </c>
      <c r="AK49" s="120" t="str">
        <f t="shared" si="139"/>
        <v>-</v>
      </c>
      <c r="AL49" s="120" t="str">
        <f t="shared" si="140"/>
        <v>-</v>
      </c>
      <c r="AM49" s="120" t="str">
        <f t="shared" si="141"/>
        <v>-</v>
      </c>
      <c r="AO49" s="112" t="str">
        <f t="shared" si="142"/>
        <v>-</v>
      </c>
      <c r="AP49" s="112" t="str">
        <f t="shared" si="143"/>
        <v>-</v>
      </c>
      <c r="AQ49" s="112" t="str">
        <f t="shared" si="144"/>
        <v>-</v>
      </c>
      <c r="AR49" s="112" t="str">
        <f t="shared" si="145"/>
        <v>-</v>
      </c>
      <c r="AS49" s="112" t="str">
        <f t="shared" si="146"/>
        <v>-</v>
      </c>
      <c r="AT49" s="112" t="str">
        <f t="shared" si="147"/>
        <v>-</v>
      </c>
      <c r="AU49" s="112" t="str">
        <f t="shared" si="148"/>
        <v>-</v>
      </c>
      <c r="AV49" s="112" t="str">
        <f t="shared" si="149"/>
        <v>-</v>
      </c>
      <c r="AW49" s="112" t="str">
        <f t="shared" si="150"/>
        <v>-</v>
      </c>
      <c r="AX49" s="112" t="str">
        <f t="shared" si="151"/>
        <v>-</v>
      </c>
      <c r="AY49" s="112" t="str">
        <f t="shared" si="152"/>
        <v>-</v>
      </c>
      <c r="AZ49" s="112" t="str">
        <f t="shared" si="153"/>
        <v>-</v>
      </c>
      <c r="BB49" s="112" t="str">
        <f t="shared" si="154"/>
        <v>-</v>
      </c>
      <c r="BC49" s="112" t="str">
        <f t="shared" si="155"/>
        <v>-</v>
      </c>
      <c r="BD49" s="112" t="str">
        <f t="shared" si="156"/>
        <v>-</v>
      </c>
      <c r="BE49" s="112" t="str">
        <f t="shared" si="157"/>
        <v>-</v>
      </c>
      <c r="BF49" s="112" t="str">
        <f t="shared" si="158"/>
        <v>-</v>
      </c>
      <c r="BG49" s="112" t="str">
        <f t="shared" si="159"/>
        <v>-</v>
      </c>
      <c r="BH49" s="112" t="str">
        <f t="shared" si="160"/>
        <v>-</v>
      </c>
      <c r="BI49" s="112" t="str">
        <f t="shared" si="161"/>
        <v>-</v>
      </c>
      <c r="BJ49" s="112">
        <f t="shared" si="162"/>
        <v>1</v>
      </c>
      <c r="BK49" s="112" t="str">
        <f t="shared" si="163"/>
        <v>-</v>
      </c>
      <c r="BL49" s="112" t="str">
        <f t="shared" si="164"/>
        <v>-</v>
      </c>
      <c r="BM49" s="112" t="str">
        <f t="shared" si="165"/>
        <v>-</v>
      </c>
      <c r="BO49" s="112" t="str">
        <f t="shared" si="166"/>
        <v>-</v>
      </c>
      <c r="BP49" s="112" t="str">
        <f t="shared" si="167"/>
        <v>-</v>
      </c>
      <c r="BQ49" s="112" t="str">
        <f t="shared" si="168"/>
        <v>-</v>
      </c>
      <c r="BR49" s="112" t="str">
        <f t="shared" si="169"/>
        <v>-</v>
      </c>
      <c r="BS49" s="112" t="str">
        <f t="shared" si="170"/>
        <v>-</v>
      </c>
      <c r="BT49" s="112" t="str">
        <f t="shared" si="171"/>
        <v>-</v>
      </c>
      <c r="BU49" s="112" t="str">
        <f t="shared" si="172"/>
        <v>-</v>
      </c>
      <c r="BV49" s="112" t="str">
        <f t="shared" si="173"/>
        <v>-</v>
      </c>
      <c r="BW49" s="112" t="str">
        <f t="shared" si="174"/>
        <v>-</v>
      </c>
      <c r="BX49" s="112" t="str">
        <f t="shared" si="175"/>
        <v>-</v>
      </c>
      <c r="BY49" s="112" t="str">
        <f t="shared" si="176"/>
        <v>-</v>
      </c>
      <c r="BZ49" s="112" t="str">
        <f t="shared" si="177"/>
        <v>-</v>
      </c>
      <c r="CB49" s="112"/>
      <c r="CC49" s="112"/>
      <c r="CD49" s="112"/>
      <c r="CE49" s="112"/>
      <c r="CF49" s="112"/>
      <c r="CG49" s="112"/>
      <c r="CH49" s="112"/>
      <c r="CI49" s="112"/>
      <c r="CJ49" s="112"/>
      <c r="CK49" s="112"/>
      <c r="CL49" s="112"/>
      <c r="CM49" s="112"/>
    </row>
    <row r="50" spans="1:91">
      <c r="A50" s="125">
        <v>18</v>
      </c>
      <c r="B50" s="97" t="s">
        <v>250</v>
      </c>
      <c r="C50" s="127">
        <v>10</v>
      </c>
      <c r="D50" s="91"/>
      <c r="E50" s="91"/>
      <c r="F50" s="91"/>
      <c r="G50" s="91"/>
      <c r="H50" s="111">
        <f t="shared" si="121"/>
        <v>51.851851851851848</v>
      </c>
      <c r="I50" s="97">
        <f t="shared" si="178"/>
        <v>81</v>
      </c>
      <c r="J50" s="97">
        <f t="shared" si="129"/>
        <v>42</v>
      </c>
      <c r="K50" s="87">
        <v>28</v>
      </c>
      <c r="L50" s="97"/>
      <c r="M50" s="87">
        <v>14</v>
      </c>
      <c r="N50" s="97">
        <v>39</v>
      </c>
      <c r="O50" s="97"/>
      <c r="P50" s="87"/>
      <c r="Q50" s="97"/>
      <c r="R50" s="97"/>
      <c r="S50" s="87"/>
      <c r="T50" s="97"/>
      <c r="U50" s="97"/>
      <c r="V50" s="97"/>
      <c r="W50" s="87"/>
      <c r="X50" s="97">
        <v>3</v>
      </c>
      <c r="Y50" s="97"/>
      <c r="Z50" s="97"/>
      <c r="AB50" s="120" t="str">
        <f t="shared" si="130"/>
        <v>-</v>
      </c>
      <c r="AC50" s="120" t="str">
        <f t="shared" si="131"/>
        <v>-</v>
      </c>
      <c r="AD50" s="120" t="str">
        <f t="shared" si="132"/>
        <v>-</v>
      </c>
      <c r="AE50" s="120" t="str">
        <f t="shared" si="133"/>
        <v>-</v>
      </c>
      <c r="AF50" s="120" t="str">
        <f t="shared" si="134"/>
        <v>-</v>
      </c>
      <c r="AG50" s="120" t="str">
        <f t="shared" si="135"/>
        <v>-</v>
      </c>
      <c r="AH50" s="120" t="str">
        <f t="shared" si="136"/>
        <v>-</v>
      </c>
      <c r="AI50" s="120" t="str">
        <f t="shared" si="137"/>
        <v>-</v>
      </c>
      <c r="AJ50" s="120" t="str">
        <f t="shared" si="138"/>
        <v>-</v>
      </c>
      <c r="AK50" s="120">
        <f t="shared" si="139"/>
        <v>1</v>
      </c>
      <c r="AL50" s="120" t="str">
        <f t="shared" si="140"/>
        <v>-</v>
      </c>
      <c r="AM50" s="120" t="str">
        <f t="shared" si="141"/>
        <v>-</v>
      </c>
      <c r="AO50" s="112" t="str">
        <f t="shared" si="142"/>
        <v>-</v>
      </c>
      <c r="AP50" s="112" t="str">
        <f t="shared" si="143"/>
        <v>-</v>
      </c>
      <c r="AQ50" s="112" t="str">
        <f t="shared" si="144"/>
        <v>-</v>
      </c>
      <c r="AR50" s="112" t="str">
        <f t="shared" si="145"/>
        <v>-</v>
      </c>
      <c r="AS50" s="112" t="str">
        <f t="shared" si="146"/>
        <v>-</v>
      </c>
      <c r="AT50" s="112" t="str">
        <f t="shared" si="147"/>
        <v>-</v>
      </c>
      <c r="AU50" s="112" t="str">
        <f t="shared" si="148"/>
        <v>-</v>
      </c>
      <c r="AV50" s="112" t="str">
        <f t="shared" si="149"/>
        <v>-</v>
      </c>
      <c r="AW50" s="112" t="str">
        <f t="shared" si="150"/>
        <v>-</v>
      </c>
      <c r="AX50" s="112" t="str">
        <f t="shared" si="151"/>
        <v>-</v>
      </c>
      <c r="AY50" s="112" t="str">
        <f t="shared" si="152"/>
        <v>-</v>
      </c>
      <c r="AZ50" s="112" t="str">
        <f t="shared" si="153"/>
        <v>-</v>
      </c>
      <c r="BB50" s="112" t="str">
        <f t="shared" si="154"/>
        <v>-</v>
      </c>
      <c r="BC50" s="112" t="str">
        <f t="shared" si="155"/>
        <v>-</v>
      </c>
      <c r="BD50" s="112" t="str">
        <f t="shared" si="156"/>
        <v>-</v>
      </c>
      <c r="BE50" s="112" t="str">
        <f t="shared" si="157"/>
        <v>-</v>
      </c>
      <c r="BF50" s="112" t="str">
        <f t="shared" si="158"/>
        <v>-</v>
      </c>
      <c r="BG50" s="112" t="str">
        <f t="shared" si="159"/>
        <v>-</v>
      </c>
      <c r="BH50" s="112" t="str">
        <f t="shared" si="160"/>
        <v>-</v>
      </c>
      <c r="BI50" s="112" t="str">
        <f t="shared" si="161"/>
        <v>-</v>
      </c>
      <c r="BJ50" s="112" t="str">
        <f t="shared" si="162"/>
        <v>-</v>
      </c>
      <c r="BK50" s="112" t="str">
        <f t="shared" si="163"/>
        <v>-</v>
      </c>
      <c r="BL50" s="112" t="str">
        <f t="shared" si="164"/>
        <v>-</v>
      </c>
      <c r="BM50" s="112" t="str">
        <f t="shared" si="165"/>
        <v>-</v>
      </c>
      <c r="BO50" s="112" t="str">
        <f t="shared" si="166"/>
        <v>-</v>
      </c>
      <c r="BP50" s="112" t="str">
        <f t="shared" si="167"/>
        <v>-</v>
      </c>
      <c r="BQ50" s="112" t="str">
        <f t="shared" si="168"/>
        <v>-</v>
      </c>
      <c r="BR50" s="112" t="str">
        <f t="shared" si="169"/>
        <v>-</v>
      </c>
      <c r="BS50" s="112" t="str">
        <f t="shared" si="170"/>
        <v>-</v>
      </c>
      <c r="BT50" s="112" t="str">
        <f t="shared" si="171"/>
        <v>-</v>
      </c>
      <c r="BU50" s="112" t="str">
        <f t="shared" si="172"/>
        <v>-</v>
      </c>
      <c r="BV50" s="112" t="str">
        <f t="shared" si="173"/>
        <v>-</v>
      </c>
      <c r="BW50" s="112" t="str">
        <f t="shared" si="174"/>
        <v>-</v>
      </c>
      <c r="BX50" s="112" t="str">
        <f t="shared" si="175"/>
        <v>-</v>
      </c>
      <c r="BY50" s="112" t="str">
        <f t="shared" si="176"/>
        <v>-</v>
      </c>
      <c r="BZ50" s="112" t="str">
        <f t="shared" si="177"/>
        <v>-</v>
      </c>
      <c r="CB50" s="112"/>
      <c r="CC50" s="112"/>
      <c r="CD50" s="112"/>
      <c r="CE50" s="112"/>
      <c r="CF50" s="112"/>
      <c r="CG50" s="112"/>
      <c r="CH50" s="112"/>
      <c r="CI50" s="112"/>
      <c r="CJ50" s="112"/>
      <c r="CK50" s="112"/>
      <c r="CL50" s="112"/>
      <c r="CM50" s="112"/>
    </row>
    <row r="51" spans="1:91">
      <c r="A51" s="125">
        <v>19</v>
      </c>
      <c r="B51" s="97" t="s">
        <v>251</v>
      </c>
      <c r="C51" s="91"/>
      <c r="D51" s="91">
        <v>11</v>
      </c>
      <c r="E51" s="91"/>
      <c r="F51" s="91"/>
      <c r="G51" s="91"/>
      <c r="H51" s="111">
        <f t="shared" si="121"/>
        <v>59.259259259259252</v>
      </c>
      <c r="I51" s="97">
        <f t="shared" si="178"/>
        <v>54</v>
      </c>
      <c r="J51" s="97">
        <f t="shared" si="129"/>
        <v>32</v>
      </c>
      <c r="K51" s="97">
        <v>18</v>
      </c>
      <c r="L51" s="97"/>
      <c r="M51" s="97">
        <v>14</v>
      </c>
      <c r="N51" s="97">
        <v>22</v>
      </c>
      <c r="O51" s="97"/>
      <c r="P51" s="97"/>
      <c r="Q51" s="97"/>
      <c r="R51" s="97"/>
      <c r="S51" s="97"/>
      <c r="T51" s="97"/>
      <c r="U51" s="97"/>
      <c r="V51" s="97"/>
      <c r="W51" s="97"/>
      <c r="X51" s="97"/>
      <c r="Y51" s="97">
        <v>4</v>
      </c>
      <c r="Z51" s="97"/>
      <c r="AB51" s="120" t="str">
        <f t="shared" si="130"/>
        <v>-</v>
      </c>
      <c r="AC51" s="120" t="str">
        <f t="shared" si="131"/>
        <v>-</v>
      </c>
      <c r="AD51" s="120" t="str">
        <f t="shared" si="132"/>
        <v>-</v>
      </c>
      <c r="AE51" s="120" t="str">
        <f t="shared" si="133"/>
        <v>-</v>
      </c>
      <c r="AF51" s="120" t="str">
        <f t="shared" si="134"/>
        <v>-</v>
      </c>
      <c r="AG51" s="120" t="str">
        <f t="shared" si="135"/>
        <v>-</v>
      </c>
      <c r="AH51" s="120" t="str">
        <f t="shared" si="136"/>
        <v>-</v>
      </c>
      <c r="AI51" s="120" t="str">
        <f t="shared" si="137"/>
        <v>-</v>
      </c>
      <c r="AJ51" s="120" t="str">
        <f t="shared" si="138"/>
        <v>-</v>
      </c>
      <c r="AK51" s="120" t="str">
        <f t="shared" si="139"/>
        <v>-</v>
      </c>
      <c r="AL51" s="120" t="str">
        <f t="shared" si="140"/>
        <v>-</v>
      </c>
      <c r="AM51" s="120" t="str">
        <f t="shared" si="141"/>
        <v>-</v>
      </c>
      <c r="AO51" s="112" t="str">
        <f t="shared" si="142"/>
        <v>-</v>
      </c>
      <c r="AP51" s="112" t="str">
        <f t="shared" si="143"/>
        <v>-</v>
      </c>
      <c r="AQ51" s="112" t="str">
        <f t="shared" si="144"/>
        <v>-</v>
      </c>
      <c r="AR51" s="112" t="str">
        <f t="shared" si="145"/>
        <v>-</v>
      </c>
      <c r="AS51" s="112" t="str">
        <f t="shared" si="146"/>
        <v>-</v>
      </c>
      <c r="AT51" s="112" t="str">
        <f t="shared" si="147"/>
        <v>-</v>
      </c>
      <c r="AU51" s="112" t="str">
        <f t="shared" si="148"/>
        <v>-</v>
      </c>
      <c r="AV51" s="112" t="str">
        <f t="shared" si="149"/>
        <v>-</v>
      </c>
      <c r="AW51" s="112" t="str">
        <f t="shared" si="150"/>
        <v>-</v>
      </c>
      <c r="AX51" s="112" t="str">
        <f t="shared" si="151"/>
        <v>-</v>
      </c>
      <c r="AY51" s="112">
        <f t="shared" si="152"/>
        <v>1</v>
      </c>
      <c r="AZ51" s="112" t="str">
        <f t="shared" si="153"/>
        <v>-</v>
      </c>
      <c r="BB51" s="112" t="str">
        <f t="shared" si="154"/>
        <v>-</v>
      </c>
      <c r="BC51" s="112" t="str">
        <f t="shared" si="155"/>
        <v>-</v>
      </c>
      <c r="BD51" s="112" t="str">
        <f t="shared" si="156"/>
        <v>-</v>
      </c>
      <c r="BE51" s="112" t="str">
        <f t="shared" si="157"/>
        <v>-</v>
      </c>
      <c r="BF51" s="112" t="str">
        <f t="shared" si="158"/>
        <v>-</v>
      </c>
      <c r="BG51" s="112" t="str">
        <f t="shared" si="159"/>
        <v>-</v>
      </c>
      <c r="BH51" s="112" t="str">
        <f t="shared" si="160"/>
        <v>-</v>
      </c>
      <c r="BI51" s="112" t="str">
        <f t="shared" si="161"/>
        <v>-</v>
      </c>
      <c r="BJ51" s="112" t="str">
        <f t="shared" si="162"/>
        <v>-</v>
      </c>
      <c r="BK51" s="112" t="str">
        <f t="shared" si="163"/>
        <v>-</v>
      </c>
      <c r="BL51" s="112" t="str">
        <f t="shared" si="164"/>
        <v>-</v>
      </c>
      <c r="BM51" s="112" t="str">
        <f t="shared" si="165"/>
        <v>-</v>
      </c>
      <c r="BO51" s="112" t="str">
        <f t="shared" si="166"/>
        <v>-</v>
      </c>
      <c r="BP51" s="112" t="str">
        <f t="shared" si="167"/>
        <v>-</v>
      </c>
      <c r="BQ51" s="112" t="str">
        <f t="shared" si="168"/>
        <v>-</v>
      </c>
      <c r="BR51" s="112" t="str">
        <f t="shared" si="169"/>
        <v>-</v>
      </c>
      <c r="BS51" s="112" t="str">
        <f t="shared" si="170"/>
        <v>-</v>
      </c>
      <c r="BT51" s="112" t="str">
        <f t="shared" si="171"/>
        <v>-</v>
      </c>
      <c r="BU51" s="112" t="str">
        <f t="shared" si="172"/>
        <v>-</v>
      </c>
      <c r="BV51" s="112" t="str">
        <f t="shared" si="173"/>
        <v>-</v>
      </c>
      <c r="BW51" s="112" t="str">
        <f t="shared" si="174"/>
        <v>-</v>
      </c>
      <c r="BX51" s="112" t="str">
        <f t="shared" si="175"/>
        <v>-</v>
      </c>
      <c r="BY51" s="112" t="str">
        <f t="shared" si="176"/>
        <v>-</v>
      </c>
      <c r="BZ51" s="112" t="str">
        <f t="shared" si="177"/>
        <v>-</v>
      </c>
      <c r="CB51" s="112"/>
      <c r="CC51" s="112"/>
      <c r="CD51" s="112"/>
      <c r="CE51" s="112"/>
      <c r="CF51" s="112"/>
      <c r="CG51" s="112"/>
      <c r="CH51" s="112"/>
      <c r="CI51" s="112"/>
      <c r="CJ51" s="112"/>
      <c r="CK51" s="112"/>
      <c r="CL51" s="112"/>
      <c r="CM51" s="112"/>
    </row>
    <row r="52" spans="1:91">
      <c r="A52" s="125">
        <v>20</v>
      </c>
      <c r="B52" s="97" t="s">
        <v>252</v>
      </c>
      <c r="C52" s="91"/>
      <c r="D52" s="91">
        <v>12</v>
      </c>
      <c r="E52" s="91"/>
      <c r="F52" s="91"/>
      <c r="G52" s="91"/>
      <c r="H52" s="111">
        <f t="shared" si="121"/>
        <v>40.74074074074074</v>
      </c>
      <c r="I52" s="97">
        <f t="shared" si="178"/>
        <v>54</v>
      </c>
      <c r="J52" s="97">
        <f t="shared" si="129"/>
        <v>22</v>
      </c>
      <c r="K52" s="97">
        <v>22</v>
      </c>
      <c r="L52" s="97"/>
      <c r="M52" s="97"/>
      <c r="N52" s="97">
        <v>32</v>
      </c>
      <c r="O52" s="97"/>
      <c r="P52" s="97"/>
      <c r="Q52" s="97"/>
      <c r="R52" s="97"/>
      <c r="S52" s="97"/>
      <c r="T52" s="97"/>
      <c r="U52" s="97"/>
      <c r="V52" s="97"/>
      <c r="W52" s="97"/>
      <c r="X52" s="97"/>
      <c r="Y52" s="97"/>
      <c r="Z52" s="97">
        <v>2</v>
      </c>
      <c r="AB52" s="120" t="str">
        <f t="shared" si="130"/>
        <v>-</v>
      </c>
      <c r="AC52" s="120" t="str">
        <f t="shared" si="131"/>
        <v>-</v>
      </c>
      <c r="AD52" s="120" t="str">
        <f t="shared" si="132"/>
        <v>-</v>
      </c>
      <c r="AE52" s="120" t="str">
        <f t="shared" si="133"/>
        <v>-</v>
      </c>
      <c r="AF52" s="120" t="str">
        <f t="shared" si="134"/>
        <v>-</v>
      </c>
      <c r="AG52" s="120" t="str">
        <f t="shared" si="135"/>
        <v>-</v>
      </c>
      <c r="AH52" s="120" t="str">
        <f t="shared" si="136"/>
        <v>-</v>
      </c>
      <c r="AI52" s="120" t="str">
        <f t="shared" si="137"/>
        <v>-</v>
      </c>
      <c r="AJ52" s="120" t="str">
        <f t="shared" si="138"/>
        <v>-</v>
      </c>
      <c r="AK52" s="120" t="str">
        <f t="shared" si="139"/>
        <v>-</v>
      </c>
      <c r="AL52" s="120" t="str">
        <f t="shared" si="140"/>
        <v>-</v>
      </c>
      <c r="AM52" s="120" t="str">
        <f t="shared" si="141"/>
        <v>-</v>
      </c>
      <c r="AO52" s="112" t="str">
        <f t="shared" si="142"/>
        <v>-</v>
      </c>
      <c r="AP52" s="112" t="str">
        <f t="shared" si="143"/>
        <v>-</v>
      </c>
      <c r="AQ52" s="112" t="str">
        <f t="shared" si="144"/>
        <v>-</v>
      </c>
      <c r="AR52" s="112" t="str">
        <f t="shared" si="145"/>
        <v>-</v>
      </c>
      <c r="AS52" s="112" t="str">
        <f t="shared" si="146"/>
        <v>-</v>
      </c>
      <c r="AT52" s="112" t="str">
        <f t="shared" si="147"/>
        <v>-</v>
      </c>
      <c r="AU52" s="112" t="str">
        <f t="shared" si="148"/>
        <v>-</v>
      </c>
      <c r="AV52" s="112" t="str">
        <f t="shared" si="149"/>
        <v>-</v>
      </c>
      <c r="AW52" s="112" t="str">
        <f t="shared" si="150"/>
        <v>-</v>
      </c>
      <c r="AX52" s="112" t="str">
        <f t="shared" si="151"/>
        <v>-</v>
      </c>
      <c r="AY52" s="112" t="str">
        <f t="shared" si="152"/>
        <v>-</v>
      </c>
      <c r="AZ52" s="112">
        <f t="shared" si="153"/>
        <v>1</v>
      </c>
      <c r="BB52" s="112" t="str">
        <f t="shared" si="154"/>
        <v>-</v>
      </c>
      <c r="BC52" s="112" t="str">
        <f t="shared" si="155"/>
        <v>-</v>
      </c>
      <c r="BD52" s="112" t="str">
        <f t="shared" si="156"/>
        <v>-</v>
      </c>
      <c r="BE52" s="112" t="str">
        <f t="shared" si="157"/>
        <v>-</v>
      </c>
      <c r="BF52" s="112" t="str">
        <f t="shared" si="158"/>
        <v>-</v>
      </c>
      <c r="BG52" s="112" t="str">
        <f t="shared" si="159"/>
        <v>-</v>
      </c>
      <c r="BH52" s="112" t="str">
        <f t="shared" si="160"/>
        <v>-</v>
      </c>
      <c r="BI52" s="112" t="str">
        <f t="shared" si="161"/>
        <v>-</v>
      </c>
      <c r="BJ52" s="112" t="str">
        <f t="shared" si="162"/>
        <v>-</v>
      </c>
      <c r="BK52" s="112" t="str">
        <f t="shared" si="163"/>
        <v>-</v>
      </c>
      <c r="BL52" s="112" t="str">
        <f t="shared" si="164"/>
        <v>-</v>
      </c>
      <c r="BM52" s="112" t="str">
        <f t="shared" si="165"/>
        <v>-</v>
      </c>
      <c r="BO52" s="112" t="str">
        <f t="shared" si="166"/>
        <v>-</v>
      </c>
      <c r="BP52" s="112" t="str">
        <f t="shared" si="167"/>
        <v>-</v>
      </c>
      <c r="BQ52" s="112" t="str">
        <f t="shared" si="168"/>
        <v>-</v>
      </c>
      <c r="BR52" s="112" t="str">
        <f t="shared" si="169"/>
        <v>-</v>
      </c>
      <c r="BS52" s="112" t="str">
        <f t="shared" si="170"/>
        <v>-</v>
      </c>
      <c r="BT52" s="112" t="str">
        <f t="shared" si="171"/>
        <v>-</v>
      </c>
      <c r="BU52" s="112" t="str">
        <f t="shared" si="172"/>
        <v>-</v>
      </c>
      <c r="BV52" s="112" t="str">
        <f t="shared" si="173"/>
        <v>-</v>
      </c>
      <c r="BW52" s="112" t="str">
        <f t="shared" si="174"/>
        <v>-</v>
      </c>
      <c r="BX52" s="112" t="str">
        <f t="shared" si="175"/>
        <v>-</v>
      </c>
      <c r="BY52" s="112" t="str">
        <f t="shared" si="176"/>
        <v>-</v>
      </c>
      <c r="BZ52" s="112" t="str">
        <f t="shared" si="177"/>
        <v>-</v>
      </c>
      <c r="CB52" s="112"/>
      <c r="CC52" s="112"/>
      <c r="CD52" s="112"/>
      <c r="CE52" s="112"/>
      <c r="CF52" s="112"/>
      <c r="CG52" s="112"/>
      <c r="CH52" s="112"/>
      <c r="CI52" s="112"/>
      <c r="CJ52" s="112"/>
      <c r="CK52" s="112"/>
      <c r="CL52" s="112"/>
      <c r="CM52" s="112"/>
    </row>
    <row r="53" spans="1:91">
      <c r="A53" s="125">
        <v>21</v>
      </c>
      <c r="B53" s="121" t="s">
        <v>253</v>
      </c>
      <c r="C53" s="91"/>
      <c r="D53" s="91">
        <v>10</v>
      </c>
      <c r="E53" s="91"/>
      <c r="F53" s="91"/>
      <c r="G53" s="91"/>
      <c r="H53" s="111">
        <f t="shared" si="121"/>
        <v>51.851851851851848</v>
      </c>
      <c r="I53" s="97">
        <f t="shared" si="178"/>
        <v>54</v>
      </c>
      <c r="J53" s="97">
        <f t="shared" si="129"/>
        <v>28</v>
      </c>
      <c r="K53" s="97">
        <v>16</v>
      </c>
      <c r="L53" s="97">
        <v>12</v>
      </c>
      <c r="M53" s="97"/>
      <c r="N53" s="97">
        <v>26</v>
      </c>
      <c r="O53" s="97"/>
      <c r="P53" s="97"/>
      <c r="Q53" s="97"/>
      <c r="R53" s="97"/>
      <c r="S53" s="97"/>
      <c r="T53" s="97"/>
      <c r="U53" s="97"/>
      <c r="V53" s="97"/>
      <c r="W53" s="97"/>
      <c r="X53" s="97">
        <v>2</v>
      </c>
      <c r="Y53" s="97"/>
      <c r="Z53" s="97"/>
      <c r="AB53" s="120" t="str">
        <f t="shared" si="130"/>
        <v>-</v>
      </c>
      <c r="AC53" s="120" t="str">
        <f t="shared" si="131"/>
        <v>-</v>
      </c>
      <c r="AD53" s="120" t="str">
        <f t="shared" si="132"/>
        <v>-</v>
      </c>
      <c r="AE53" s="120" t="str">
        <f t="shared" si="133"/>
        <v>-</v>
      </c>
      <c r="AF53" s="120" t="str">
        <f t="shared" si="134"/>
        <v>-</v>
      </c>
      <c r="AG53" s="120" t="str">
        <f t="shared" si="135"/>
        <v>-</v>
      </c>
      <c r="AH53" s="120" t="str">
        <f t="shared" si="136"/>
        <v>-</v>
      </c>
      <c r="AI53" s="120" t="str">
        <f t="shared" si="137"/>
        <v>-</v>
      </c>
      <c r="AJ53" s="120" t="str">
        <f t="shared" si="138"/>
        <v>-</v>
      </c>
      <c r="AK53" s="120" t="str">
        <f t="shared" si="139"/>
        <v>-</v>
      </c>
      <c r="AL53" s="120" t="str">
        <f t="shared" si="140"/>
        <v>-</v>
      </c>
      <c r="AM53" s="120" t="str">
        <f t="shared" si="141"/>
        <v>-</v>
      </c>
      <c r="AO53" s="112" t="str">
        <f t="shared" si="142"/>
        <v>-</v>
      </c>
      <c r="AP53" s="112" t="str">
        <f t="shared" si="143"/>
        <v>-</v>
      </c>
      <c r="AQ53" s="112" t="str">
        <f t="shared" si="144"/>
        <v>-</v>
      </c>
      <c r="AR53" s="112" t="str">
        <f t="shared" si="145"/>
        <v>-</v>
      </c>
      <c r="AS53" s="112" t="str">
        <f t="shared" si="146"/>
        <v>-</v>
      </c>
      <c r="AT53" s="112" t="str">
        <f t="shared" si="147"/>
        <v>-</v>
      </c>
      <c r="AU53" s="112" t="str">
        <f t="shared" si="148"/>
        <v>-</v>
      </c>
      <c r="AV53" s="112" t="str">
        <f t="shared" si="149"/>
        <v>-</v>
      </c>
      <c r="AW53" s="112" t="str">
        <f t="shared" si="150"/>
        <v>-</v>
      </c>
      <c r="AX53" s="112">
        <f t="shared" si="151"/>
        <v>1</v>
      </c>
      <c r="AY53" s="112" t="str">
        <f t="shared" si="152"/>
        <v>-</v>
      </c>
      <c r="AZ53" s="112" t="str">
        <f t="shared" si="153"/>
        <v>-</v>
      </c>
      <c r="BB53" s="112" t="str">
        <f t="shared" si="154"/>
        <v>-</v>
      </c>
      <c r="BC53" s="112" t="str">
        <f t="shared" si="155"/>
        <v>-</v>
      </c>
      <c r="BD53" s="112" t="str">
        <f t="shared" si="156"/>
        <v>-</v>
      </c>
      <c r="BE53" s="112" t="str">
        <f t="shared" si="157"/>
        <v>-</v>
      </c>
      <c r="BF53" s="112" t="str">
        <f t="shared" si="158"/>
        <v>-</v>
      </c>
      <c r="BG53" s="112" t="str">
        <f t="shared" si="159"/>
        <v>-</v>
      </c>
      <c r="BH53" s="112" t="str">
        <f t="shared" si="160"/>
        <v>-</v>
      </c>
      <c r="BI53" s="112" t="str">
        <f t="shared" si="161"/>
        <v>-</v>
      </c>
      <c r="BJ53" s="112" t="str">
        <f t="shared" si="162"/>
        <v>-</v>
      </c>
      <c r="BK53" s="112" t="str">
        <f t="shared" si="163"/>
        <v>-</v>
      </c>
      <c r="BL53" s="112" t="str">
        <f t="shared" si="164"/>
        <v>-</v>
      </c>
      <c r="BM53" s="112" t="str">
        <f t="shared" si="165"/>
        <v>-</v>
      </c>
      <c r="BO53" s="112" t="str">
        <f t="shared" si="166"/>
        <v>-</v>
      </c>
      <c r="BP53" s="112" t="str">
        <f t="shared" si="167"/>
        <v>-</v>
      </c>
      <c r="BQ53" s="112" t="str">
        <f t="shared" si="168"/>
        <v>-</v>
      </c>
      <c r="BR53" s="112" t="str">
        <f t="shared" si="169"/>
        <v>-</v>
      </c>
      <c r="BS53" s="112" t="str">
        <f t="shared" si="170"/>
        <v>-</v>
      </c>
      <c r="BT53" s="112" t="str">
        <f t="shared" si="171"/>
        <v>-</v>
      </c>
      <c r="BU53" s="112" t="str">
        <f t="shared" si="172"/>
        <v>-</v>
      </c>
      <c r="BV53" s="112" t="str">
        <f t="shared" si="173"/>
        <v>-</v>
      </c>
      <c r="BW53" s="112" t="str">
        <f t="shared" si="174"/>
        <v>-</v>
      </c>
      <c r="BX53" s="112" t="str">
        <f t="shared" si="175"/>
        <v>-</v>
      </c>
      <c r="BY53" s="112" t="str">
        <f t="shared" si="176"/>
        <v>-</v>
      </c>
      <c r="BZ53" s="112" t="str">
        <f t="shared" si="177"/>
        <v>-</v>
      </c>
      <c r="CB53" s="112"/>
      <c r="CC53" s="112"/>
      <c r="CD53" s="112"/>
      <c r="CE53" s="112"/>
      <c r="CF53" s="112"/>
      <c r="CG53" s="112"/>
      <c r="CH53" s="112"/>
      <c r="CI53" s="112"/>
      <c r="CJ53" s="112"/>
      <c r="CK53" s="112"/>
      <c r="CL53" s="112"/>
      <c r="CM53" s="112"/>
    </row>
    <row r="54" spans="1:91">
      <c r="A54" s="125">
        <v>22</v>
      </c>
      <c r="B54" s="97" t="s">
        <v>254</v>
      </c>
      <c r="C54" s="91"/>
      <c r="D54" s="91">
        <v>8</v>
      </c>
      <c r="E54" s="91"/>
      <c r="F54" s="91">
        <v>8</v>
      </c>
      <c r="G54" s="91"/>
      <c r="H54" s="111">
        <f t="shared" si="121"/>
        <v>59.259259259259252</v>
      </c>
      <c r="I54" s="97">
        <f t="shared" si="178"/>
        <v>54</v>
      </c>
      <c r="J54" s="97">
        <f t="shared" si="129"/>
        <v>32</v>
      </c>
      <c r="K54" s="97">
        <v>18</v>
      </c>
      <c r="L54" s="97"/>
      <c r="M54" s="97">
        <v>14</v>
      </c>
      <c r="N54" s="97">
        <v>22</v>
      </c>
      <c r="O54" s="97"/>
      <c r="P54" s="97"/>
      <c r="Q54" s="97"/>
      <c r="R54" s="97"/>
      <c r="S54" s="97"/>
      <c r="T54" s="97"/>
      <c r="U54" s="97"/>
      <c r="V54" s="97">
        <v>4</v>
      </c>
      <c r="W54" s="97"/>
      <c r="X54" s="97"/>
      <c r="Y54" s="97"/>
      <c r="Z54" s="97"/>
      <c r="AB54" s="120" t="str">
        <f t="shared" si="130"/>
        <v>-</v>
      </c>
      <c r="AC54" s="120" t="str">
        <f t="shared" si="131"/>
        <v>-</v>
      </c>
      <c r="AD54" s="120" t="str">
        <f t="shared" si="132"/>
        <v>-</v>
      </c>
      <c r="AE54" s="120" t="str">
        <f t="shared" si="133"/>
        <v>-</v>
      </c>
      <c r="AF54" s="120" t="str">
        <f t="shared" si="134"/>
        <v>-</v>
      </c>
      <c r="AG54" s="120" t="str">
        <f t="shared" si="135"/>
        <v>-</v>
      </c>
      <c r="AH54" s="120" t="str">
        <f t="shared" si="136"/>
        <v>-</v>
      </c>
      <c r="AI54" s="120" t="str">
        <f t="shared" si="137"/>
        <v>-</v>
      </c>
      <c r="AJ54" s="120" t="str">
        <f t="shared" si="138"/>
        <v>-</v>
      </c>
      <c r="AK54" s="120" t="str">
        <f t="shared" si="139"/>
        <v>-</v>
      </c>
      <c r="AL54" s="120" t="str">
        <f t="shared" si="140"/>
        <v>-</v>
      </c>
      <c r="AM54" s="120" t="str">
        <f t="shared" si="141"/>
        <v>-</v>
      </c>
      <c r="AO54" s="112" t="str">
        <f t="shared" si="142"/>
        <v>-</v>
      </c>
      <c r="AP54" s="112" t="str">
        <f t="shared" si="143"/>
        <v>-</v>
      </c>
      <c r="AQ54" s="112" t="str">
        <f t="shared" si="144"/>
        <v>-</v>
      </c>
      <c r="AR54" s="112" t="str">
        <f t="shared" si="145"/>
        <v>-</v>
      </c>
      <c r="AS54" s="112" t="str">
        <f t="shared" si="146"/>
        <v>-</v>
      </c>
      <c r="AT54" s="112" t="str">
        <f t="shared" si="147"/>
        <v>-</v>
      </c>
      <c r="AU54" s="112" t="str">
        <f t="shared" si="148"/>
        <v>-</v>
      </c>
      <c r="AV54" s="112">
        <f t="shared" si="149"/>
        <v>1</v>
      </c>
      <c r="AW54" s="112" t="str">
        <f t="shared" si="150"/>
        <v>-</v>
      </c>
      <c r="AX54" s="112" t="str">
        <f t="shared" si="151"/>
        <v>-</v>
      </c>
      <c r="AY54" s="112" t="str">
        <f t="shared" si="152"/>
        <v>-</v>
      </c>
      <c r="AZ54" s="112" t="str">
        <f t="shared" si="153"/>
        <v>-</v>
      </c>
      <c r="BB54" s="112" t="str">
        <f t="shared" si="154"/>
        <v>-</v>
      </c>
      <c r="BC54" s="112" t="str">
        <f t="shared" si="155"/>
        <v>-</v>
      </c>
      <c r="BD54" s="112" t="str">
        <f t="shared" si="156"/>
        <v>-</v>
      </c>
      <c r="BE54" s="112" t="str">
        <f t="shared" si="157"/>
        <v>-</v>
      </c>
      <c r="BF54" s="112" t="str">
        <f t="shared" si="158"/>
        <v>-</v>
      </c>
      <c r="BG54" s="112" t="str">
        <f t="shared" si="159"/>
        <v>-</v>
      </c>
      <c r="BH54" s="112" t="str">
        <f t="shared" si="160"/>
        <v>-</v>
      </c>
      <c r="BI54" s="112" t="str">
        <f t="shared" si="161"/>
        <v>-</v>
      </c>
      <c r="BJ54" s="112" t="str">
        <f t="shared" si="162"/>
        <v>-</v>
      </c>
      <c r="BK54" s="112" t="str">
        <f t="shared" si="163"/>
        <v>-</v>
      </c>
      <c r="BL54" s="112" t="str">
        <f t="shared" si="164"/>
        <v>-</v>
      </c>
      <c r="BM54" s="112" t="str">
        <f t="shared" si="165"/>
        <v>-</v>
      </c>
      <c r="BO54" s="112" t="str">
        <f t="shared" si="166"/>
        <v>-</v>
      </c>
      <c r="BP54" s="112" t="str">
        <f t="shared" si="167"/>
        <v>-</v>
      </c>
      <c r="BQ54" s="112" t="str">
        <f t="shared" si="168"/>
        <v>-</v>
      </c>
      <c r="BR54" s="112" t="str">
        <f t="shared" si="169"/>
        <v>-</v>
      </c>
      <c r="BS54" s="112" t="str">
        <f t="shared" si="170"/>
        <v>-</v>
      </c>
      <c r="BT54" s="112" t="str">
        <f t="shared" si="171"/>
        <v>-</v>
      </c>
      <c r="BU54" s="112" t="str">
        <f t="shared" si="172"/>
        <v>-</v>
      </c>
      <c r="BV54" s="112">
        <f t="shared" si="173"/>
        <v>1</v>
      </c>
      <c r="BW54" s="112" t="str">
        <f t="shared" si="174"/>
        <v>-</v>
      </c>
      <c r="BX54" s="112" t="str">
        <f t="shared" si="175"/>
        <v>-</v>
      </c>
      <c r="BY54" s="112" t="str">
        <f t="shared" si="176"/>
        <v>-</v>
      </c>
      <c r="BZ54" s="112" t="str">
        <f t="shared" si="177"/>
        <v>-</v>
      </c>
      <c r="CB54" s="112"/>
      <c r="CC54" s="112"/>
      <c r="CD54" s="112"/>
      <c r="CE54" s="112"/>
      <c r="CF54" s="112"/>
      <c r="CG54" s="112"/>
      <c r="CH54" s="112"/>
      <c r="CI54" s="112"/>
      <c r="CJ54" s="112"/>
      <c r="CK54" s="112"/>
      <c r="CL54" s="112"/>
      <c r="CM54" s="112"/>
    </row>
    <row r="55" spans="1:91">
      <c r="A55" s="125">
        <v>23</v>
      </c>
      <c r="B55" s="97" t="s">
        <v>255</v>
      </c>
      <c r="C55" s="91"/>
      <c r="D55" s="91">
        <v>9</v>
      </c>
      <c r="E55" s="91"/>
      <c r="F55" s="91">
        <v>9</v>
      </c>
      <c r="G55" s="91"/>
      <c r="H55" s="111">
        <f t="shared" si="121"/>
        <v>66.666666666666657</v>
      </c>
      <c r="I55" s="97">
        <f t="shared" si="178"/>
        <v>54</v>
      </c>
      <c r="J55" s="97">
        <f t="shared" si="129"/>
        <v>36</v>
      </c>
      <c r="K55" s="97">
        <v>24</v>
      </c>
      <c r="L55" s="97"/>
      <c r="M55" s="97">
        <v>12</v>
      </c>
      <c r="N55" s="97">
        <v>18</v>
      </c>
      <c r="O55" s="97"/>
      <c r="P55" s="97"/>
      <c r="Q55" s="97"/>
      <c r="R55" s="97"/>
      <c r="S55" s="97"/>
      <c r="T55" s="97"/>
      <c r="U55" s="97"/>
      <c r="V55" s="97"/>
      <c r="W55" s="97">
        <v>3</v>
      </c>
      <c r="X55" s="97"/>
      <c r="Y55" s="97"/>
      <c r="Z55" s="97"/>
      <c r="AB55" s="120" t="str">
        <f t="shared" si="130"/>
        <v>-</v>
      </c>
      <c r="AC55" s="120" t="str">
        <f t="shared" si="131"/>
        <v>-</v>
      </c>
      <c r="AD55" s="120" t="str">
        <f t="shared" si="132"/>
        <v>-</v>
      </c>
      <c r="AE55" s="120" t="str">
        <f t="shared" si="133"/>
        <v>-</v>
      </c>
      <c r="AF55" s="120" t="str">
        <f t="shared" si="134"/>
        <v>-</v>
      </c>
      <c r="AG55" s="120" t="str">
        <f t="shared" si="135"/>
        <v>-</v>
      </c>
      <c r="AH55" s="120" t="str">
        <f t="shared" si="136"/>
        <v>-</v>
      </c>
      <c r="AI55" s="120" t="str">
        <f t="shared" si="137"/>
        <v>-</v>
      </c>
      <c r="AJ55" s="120" t="str">
        <f t="shared" si="138"/>
        <v>-</v>
      </c>
      <c r="AK55" s="120" t="str">
        <f t="shared" si="139"/>
        <v>-</v>
      </c>
      <c r="AL55" s="120" t="str">
        <f t="shared" si="140"/>
        <v>-</v>
      </c>
      <c r="AM55" s="120" t="str">
        <f t="shared" si="141"/>
        <v>-</v>
      </c>
      <c r="AO55" s="112" t="str">
        <f t="shared" si="142"/>
        <v>-</v>
      </c>
      <c r="AP55" s="112" t="str">
        <f t="shared" si="143"/>
        <v>-</v>
      </c>
      <c r="AQ55" s="112" t="str">
        <f t="shared" si="144"/>
        <v>-</v>
      </c>
      <c r="AR55" s="112" t="str">
        <f t="shared" si="145"/>
        <v>-</v>
      </c>
      <c r="AS55" s="112" t="str">
        <f t="shared" si="146"/>
        <v>-</v>
      </c>
      <c r="AT55" s="112" t="str">
        <f t="shared" si="147"/>
        <v>-</v>
      </c>
      <c r="AU55" s="112" t="str">
        <f t="shared" si="148"/>
        <v>-</v>
      </c>
      <c r="AV55" s="112" t="str">
        <f t="shared" si="149"/>
        <v>-</v>
      </c>
      <c r="AW55" s="112">
        <f t="shared" si="150"/>
        <v>1</v>
      </c>
      <c r="AX55" s="112" t="str">
        <f t="shared" si="151"/>
        <v>-</v>
      </c>
      <c r="AY55" s="112" t="str">
        <f t="shared" si="152"/>
        <v>-</v>
      </c>
      <c r="AZ55" s="112" t="str">
        <f t="shared" si="153"/>
        <v>-</v>
      </c>
      <c r="BB55" s="112" t="str">
        <f t="shared" si="154"/>
        <v>-</v>
      </c>
      <c r="BC55" s="112" t="str">
        <f t="shared" si="155"/>
        <v>-</v>
      </c>
      <c r="BD55" s="112" t="str">
        <f t="shared" si="156"/>
        <v>-</v>
      </c>
      <c r="BE55" s="112" t="str">
        <f t="shared" si="157"/>
        <v>-</v>
      </c>
      <c r="BF55" s="112" t="str">
        <f t="shared" si="158"/>
        <v>-</v>
      </c>
      <c r="BG55" s="112" t="str">
        <f t="shared" si="159"/>
        <v>-</v>
      </c>
      <c r="BH55" s="112" t="str">
        <f t="shared" si="160"/>
        <v>-</v>
      </c>
      <c r="BI55" s="112" t="str">
        <f t="shared" si="161"/>
        <v>-</v>
      </c>
      <c r="BJ55" s="112" t="str">
        <f t="shared" si="162"/>
        <v>-</v>
      </c>
      <c r="BK55" s="112" t="str">
        <f t="shared" si="163"/>
        <v>-</v>
      </c>
      <c r="BL55" s="112" t="str">
        <f t="shared" si="164"/>
        <v>-</v>
      </c>
      <c r="BM55" s="112" t="str">
        <f t="shared" si="165"/>
        <v>-</v>
      </c>
      <c r="BO55" s="112" t="str">
        <f t="shared" si="166"/>
        <v>-</v>
      </c>
      <c r="BP55" s="112" t="str">
        <f t="shared" si="167"/>
        <v>-</v>
      </c>
      <c r="BQ55" s="112" t="str">
        <f t="shared" si="168"/>
        <v>-</v>
      </c>
      <c r="BR55" s="112" t="str">
        <f t="shared" si="169"/>
        <v>-</v>
      </c>
      <c r="BS55" s="112" t="str">
        <f t="shared" si="170"/>
        <v>-</v>
      </c>
      <c r="BT55" s="112" t="str">
        <f t="shared" si="171"/>
        <v>-</v>
      </c>
      <c r="BU55" s="112" t="str">
        <f t="shared" si="172"/>
        <v>-</v>
      </c>
      <c r="BV55" s="112" t="str">
        <f t="shared" si="173"/>
        <v>-</v>
      </c>
      <c r="BW55" s="112">
        <f t="shared" si="174"/>
        <v>1</v>
      </c>
      <c r="BX55" s="112" t="str">
        <f t="shared" si="175"/>
        <v>-</v>
      </c>
      <c r="BY55" s="112" t="str">
        <f t="shared" si="176"/>
        <v>-</v>
      </c>
      <c r="BZ55" s="112" t="str">
        <f t="shared" si="177"/>
        <v>-</v>
      </c>
      <c r="CB55" s="112"/>
      <c r="CC55" s="112"/>
      <c r="CD55" s="112"/>
      <c r="CE55" s="112"/>
      <c r="CF55" s="112"/>
      <c r="CG55" s="112"/>
      <c r="CH55" s="112"/>
      <c r="CI55" s="112"/>
      <c r="CJ55" s="112"/>
      <c r="CK55" s="112"/>
      <c r="CL55" s="112"/>
      <c r="CM55" s="112"/>
    </row>
    <row r="56" spans="1:91">
      <c r="A56" s="86">
        <v>4</v>
      </c>
      <c r="B56" s="86" t="s">
        <v>256</v>
      </c>
      <c r="C56" s="86"/>
      <c r="D56" s="86"/>
      <c r="E56" s="86"/>
      <c r="F56" s="86"/>
      <c r="G56" s="86"/>
      <c r="H56" s="116">
        <f t="shared" si="121"/>
        <v>55.938697318007655</v>
      </c>
      <c r="I56" s="86">
        <f t="shared" ref="I56:Z56" si="179">SUM(I57:I64)</f>
        <v>783</v>
      </c>
      <c r="J56" s="86">
        <f t="shared" si="179"/>
        <v>438</v>
      </c>
      <c r="K56" s="86">
        <f t="shared" si="179"/>
        <v>248</v>
      </c>
      <c r="L56" s="86">
        <f t="shared" si="179"/>
        <v>50</v>
      </c>
      <c r="M56" s="86">
        <f t="shared" si="179"/>
        <v>140</v>
      </c>
      <c r="N56" s="86">
        <f t="shared" si="179"/>
        <v>345</v>
      </c>
      <c r="O56" s="86">
        <f t="shared" si="179"/>
        <v>0</v>
      </c>
      <c r="P56" s="86">
        <f t="shared" si="179"/>
        <v>0</v>
      </c>
      <c r="Q56" s="86">
        <f t="shared" si="179"/>
        <v>4</v>
      </c>
      <c r="R56" s="86">
        <f t="shared" si="179"/>
        <v>0</v>
      </c>
      <c r="S56" s="86">
        <f t="shared" si="179"/>
        <v>4</v>
      </c>
      <c r="T56" s="86">
        <f t="shared" si="179"/>
        <v>0</v>
      </c>
      <c r="U56" s="86">
        <f t="shared" si="179"/>
        <v>7</v>
      </c>
      <c r="V56" s="86">
        <f t="shared" si="179"/>
        <v>10</v>
      </c>
      <c r="W56" s="86">
        <f t="shared" si="179"/>
        <v>4</v>
      </c>
      <c r="X56" s="86">
        <f t="shared" si="179"/>
        <v>3</v>
      </c>
      <c r="Y56" s="86">
        <f t="shared" si="179"/>
        <v>3</v>
      </c>
      <c r="Z56" s="86">
        <f t="shared" si="179"/>
        <v>6</v>
      </c>
      <c r="AB56" s="117">
        <f t="shared" ref="AB56:AM56" si="180">SUM(AB57:AB64)</f>
        <v>0</v>
      </c>
      <c r="AC56" s="117">
        <f t="shared" si="180"/>
        <v>0</v>
      </c>
      <c r="AD56" s="117">
        <f t="shared" si="180"/>
        <v>1</v>
      </c>
      <c r="AE56" s="117">
        <f t="shared" si="180"/>
        <v>0</v>
      </c>
      <c r="AF56" s="117">
        <f t="shared" si="180"/>
        <v>1</v>
      </c>
      <c r="AG56" s="117">
        <f t="shared" si="180"/>
        <v>0</v>
      </c>
      <c r="AH56" s="117">
        <f t="shared" si="180"/>
        <v>2</v>
      </c>
      <c r="AI56" s="117">
        <f t="shared" si="180"/>
        <v>1</v>
      </c>
      <c r="AJ56" s="117">
        <f t="shared" si="180"/>
        <v>1</v>
      </c>
      <c r="AK56" s="117">
        <f t="shared" si="180"/>
        <v>1</v>
      </c>
      <c r="AL56" s="117">
        <f t="shared" si="180"/>
        <v>0</v>
      </c>
      <c r="AM56" s="117">
        <f t="shared" si="180"/>
        <v>0</v>
      </c>
      <c r="AO56" s="117">
        <f t="shared" ref="AO56:AZ56" si="181">SUM(AO57:AO64)</f>
        <v>0</v>
      </c>
      <c r="AP56" s="117">
        <f t="shared" si="181"/>
        <v>0</v>
      </c>
      <c r="AQ56" s="117">
        <f t="shared" si="181"/>
        <v>0</v>
      </c>
      <c r="AR56" s="117">
        <f t="shared" si="181"/>
        <v>0</v>
      </c>
      <c r="AS56" s="117">
        <f t="shared" si="181"/>
        <v>0</v>
      </c>
      <c r="AT56" s="117">
        <f t="shared" si="181"/>
        <v>0</v>
      </c>
      <c r="AU56" s="117">
        <f t="shared" si="181"/>
        <v>0</v>
      </c>
      <c r="AV56" s="117">
        <f t="shared" si="181"/>
        <v>0</v>
      </c>
      <c r="AW56" s="117">
        <f t="shared" si="181"/>
        <v>0</v>
      </c>
      <c r="AX56" s="117">
        <f t="shared" si="181"/>
        <v>0</v>
      </c>
      <c r="AY56" s="117">
        <f t="shared" si="181"/>
        <v>1</v>
      </c>
      <c r="AZ56" s="117">
        <f t="shared" si="181"/>
        <v>1</v>
      </c>
      <c r="BB56" s="117">
        <f t="shared" ref="BB56:BM56" si="182">SUM(BB57:BB64)</f>
        <v>0</v>
      </c>
      <c r="BC56" s="117">
        <f t="shared" si="182"/>
        <v>0</v>
      </c>
      <c r="BD56" s="117">
        <f t="shared" si="182"/>
        <v>0</v>
      </c>
      <c r="BE56" s="117">
        <f t="shared" si="182"/>
        <v>0</v>
      </c>
      <c r="BF56" s="117">
        <f t="shared" si="182"/>
        <v>0</v>
      </c>
      <c r="BG56" s="117">
        <f t="shared" si="182"/>
        <v>0</v>
      </c>
      <c r="BH56" s="117">
        <f t="shared" si="182"/>
        <v>0</v>
      </c>
      <c r="BI56" s="117">
        <f t="shared" si="182"/>
        <v>1</v>
      </c>
      <c r="BJ56" s="117">
        <f t="shared" si="182"/>
        <v>0</v>
      </c>
      <c r="BK56" s="117">
        <f t="shared" si="182"/>
        <v>0</v>
      </c>
      <c r="BL56" s="117">
        <f t="shared" si="182"/>
        <v>0</v>
      </c>
      <c r="BM56" s="117">
        <f t="shared" si="182"/>
        <v>0</v>
      </c>
      <c r="BO56" s="117">
        <f t="shared" ref="BO56:BZ56" si="183">SUM(BO57:BO64)</f>
        <v>0</v>
      </c>
      <c r="BP56" s="117">
        <f t="shared" si="183"/>
        <v>0</v>
      </c>
      <c r="BQ56" s="117">
        <f t="shared" si="183"/>
        <v>0</v>
      </c>
      <c r="BR56" s="117">
        <f t="shared" si="183"/>
        <v>0</v>
      </c>
      <c r="BS56" s="117">
        <f t="shared" si="183"/>
        <v>0</v>
      </c>
      <c r="BT56" s="117">
        <f t="shared" si="183"/>
        <v>0</v>
      </c>
      <c r="BU56" s="117">
        <f t="shared" si="183"/>
        <v>0</v>
      </c>
      <c r="BV56" s="117">
        <f t="shared" si="183"/>
        <v>0</v>
      </c>
      <c r="BW56" s="117">
        <f t="shared" si="183"/>
        <v>0</v>
      </c>
      <c r="BX56" s="117">
        <f t="shared" si="183"/>
        <v>0</v>
      </c>
      <c r="BY56" s="117">
        <f t="shared" si="183"/>
        <v>0</v>
      </c>
      <c r="BZ56" s="117">
        <f t="shared" si="183"/>
        <v>1</v>
      </c>
      <c r="CB56" s="117">
        <f t="shared" ref="CB56:CM56" si="184">SUM(CB57:CB64)</f>
        <v>0</v>
      </c>
      <c r="CC56" s="117">
        <f t="shared" si="184"/>
        <v>0</v>
      </c>
      <c r="CD56" s="117">
        <f t="shared" si="184"/>
        <v>1</v>
      </c>
      <c r="CE56" s="117">
        <f t="shared" si="184"/>
        <v>0</v>
      </c>
      <c r="CF56" s="117">
        <f t="shared" si="184"/>
        <v>3</v>
      </c>
      <c r="CG56" s="117">
        <f t="shared" si="184"/>
        <v>0</v>
      </c>
      <c r="CH56" s="117">
        <f t="shared" si="184"/>
        <v>3</v>
      </c>
      <c r="CI56" s="117">
        <f t="shared" si="184"/>
        <v>1</v>
      </c>
      <c r="CJ56" s="117">
        <f t="shared" si="184"/>
        <v>2</v>
      </c>
      <c r="CK56" s="117">
        <f t="shared" si="184"/>
        <v>2</v>
      </c>
      <c r="CL56" s="117">
        <f t="shared" si="184"/>
        <v>0</v>
      </c>
      <c r="CM56" s="117">
        <f t="shared" si="184"/>
        <v>0</v>
      </c>
    </row>
    <row r="57" spans="1:91">
      <c r="A57" s="122" t="s">
        <v>257</v>
      </c>
      <c r="B57" s="97" t="s">
        <v>258</v>
      </c>
      <c r="C57" s="91"/>
      <c r="D57" s="91">
        <v>11</v>
      </c>
      <c r="E57" s="91"/>
      <c r="F57" s="91"/>
      <c r="G57" s="91"/>
      <c r="H57" s="111">
        <f t="shared" si="121"/>
        <v>44.444444444444443</v>
      </c>
      <c r="I57" s="97">
        <f t="shared" ref="I57:I64" si="185">J57+N57</f>
        <v>54</v>
      </c>
      <c r="J57" s="97">
        <f t="shared" ref="J57:J64" si="186">O57*O$6+P57*P$6+Q57*Q$6+R57*R$6+S57*S$6+T57*T$6+U57*U$6+V57*V$6+W57*W$6+X57*X$6+Y57*Y$6+Z57*Z$6</f>
        <v>24</v>
      </c>
      <c r="K57" s="97">
        <v>12</v>
      </c>
      <c r="L57" s="97">
        <v>12</v>
      </c>
      <c r="M57" s="97"/>
      <c r="N57" s="97">
        <v>30</v>
      </c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>
        <v>3</v>
      </c>
      <c r="Z57" s="97"/>
      <c r="AB57" s="120" t="str">
        <f t="shared" ref="AB57:AB64" si="187">IF(ISERROR(SEARCH(AB$7,$C57,1)),"-",IF(COUNTIF($C57,AB$7)=1,1,IF(ISERROR(SEARCH(CONCATENATE(AB$7,","),$C57,1)),IF(ISERROR(SEARCH(CONCATENATE(",",AB$7),$C57,1)),"-",1),1)))</f>
        <v>-</v>
      </c>
      <c r="AC57" s="120" t="str">
        <f t="shared" ref="AC57:AC64" si="188">IF(ISERROR(SEARCH(AC$7,$C57,1)),"-",IF(COUNTIF($C57,AC$7)=1,1,IF(ISERROR(SEARCH(CONCATENATE(AC$7,","),$C57,1)),IF(ISERROR(SEARCH(CONCATENATE(",",AC$7),$C57,1)),"-",1),1)))</f>
        <v>-</v>
      </c>
      <c r="AD57" s="120" t="str">
        <f t="shared" ref="AD57:AD64" si="189">IF(ISERROR(SEARCH(AD$7,$C57,1)),"-",IF(COUNTIF($C57,AD$7)=1,1,IF(ISERROR(SEARCH(CONCATENATE(AD$7,","),$C57,1)),IF(ISERROR(SEARCH(CONCATENATE(",",AD$7),$C57,1)),"-",1),1)))</f>
        <v>-</v>
      </c>
      <c r="AE57" s="120" t="str">
        <f t="shared" ref="AE57:AE64" si="190">IF(ISERROR(SEARCH(AE$7,$C57,1)),"-",IF(COUNTIF($C57,AE$7)=1,1,IF(ISERROR(SEARCH(CONCATENATE(AE$7,","),$C57,1)),IF(ISERROR(SEARCH(CONCATENATE(",",AE$7),$C57,1)),"-",1),1)))</f>
        <v>-</v>
      </c>
      <c r="AF57" s="120" t="str">
        <f t="shared" ref="AF57:AF64" si="191">IF(ISERROR(SEARCH(AF$7,$C57,1)),"-",IF(COUNTIF($C57,AF$7)=1,1,IF(ISERROR(SEARCH(CONCATENATE(AF$7,","),$C57,1)),IF(ISERROR(SEARCH(CONCATENATE(",",AF$7),$C57,1)),"-",1),1)))</f>
        <v>-</v>
      </c>
      <c r="AG57" s="120" t="str">
        <f t="shared" ref="AG57:AG64" si="192">IF(ISERROR(SEARCH(AG$7,$C57,1)),"-",IF(COUNTIF($C57,AG$7)=1,1,IF(ISERROR(SEARCH(CONCATENATE(AG$7,","),$C57,1)),IF(ISERROR(SEARCH(CONCATENATE(",",AG$7),$C57,1)),"-",1),1)))</f>
        <v>-</v>
      </c>
      <c r="AH57" s="120" t="str">
        <f t="shared" ref="AH57:AH64" si="193">IF(ISERROR(SEARCH(AH$7,$C57,1)),"-",IF(COUNTIF($C57,AH$7)=1,1,IF(ISERROR(SEARCH(CONCATENATE(AH$7,","),$C57,1)),IF(ISERROR(SEARCH(CONCATENATE(",",AH$7),$C57,1)),"-",1),1)))</f>
        <v>-</v>
      </c>
      <c r="AI57" s="120" t="str">
        <f t="shared" ref="AI57:AI64" si="194">IF(ISERROR(SEARCH(AI$7,$C57,1)),"-",IF(COUNTIF($C57,AI$7)=1,1,IF(ISERROR(SEARCH(CONCATENATE(AI$7,","),$C57,1)),IF(ISERROR(SEARCH(CONCATENATE(",",AI$7),$C57,1)),"-",1),1)))</f>
        <v>-</v>
      </c>
      <c r="AJ57" s="120" t="str">
        <f t="shared" ref="AJ57:AJ64" si="195">IF(ISERROR(SEARCH(AJ$7,$C57,1)),"-",IF(COUNTIF($C57,AJ$7)=1,1,IF(ISERROR(SEARCH(CONCATENATE(AJ$7,","),$C57,1)),IF(ISERROR(SEARCH(CONCATENATE(",",AJ$7),$C57,1)),"-",1),1)))</f>
        <v>-</v>
      </c>
      <c r="AK57" s="120" t="str">
        <f t="shared" ref="AK57:AK64" si="196">IF(ISERROR(SEARCH(AK$7,$C57,1)),"-",IF(COUNTIF($C57,AK$7)=1,1,IF(ISERROR(SEARCH(CONCATENATE(AK$7,","),$C57,1)),IF(ISERROR(SEARCH(CONCATENATE(",",AK$7),$C57,1)),"-",1),1)))</f>
        <v>-</v>
      </c>
      <c r="AL57" s="120" t="str">
        <f t="shared" ref="AL57:AL64" si="197">IF(ISERROR(SEARCH(AL$7,$C57,1)),"-",IF(COUNTIF($C57,AL$7)=1,1,IF(ISERROR(SEARCH(CONCATENATE(AL$7,","),$C57,1)),IF(ISERROR(SEARCH(CONCATENATE(",",AL$7),$C57,1)),"-",1),1)))</f>
        <v>-</v>
      </c>
      <c r="AM57" s="120" t="str">
        <f t="shared" ref="AM57:AM64" si="198">IF(ISERROR(SEARCH(AM$7,$C57,1)),"-",IF(COUNTIF($C57,AM$7)=1,1,IF(ISERROR(SEARCH(CONCATENATE(AM$7,","),$C57,1)),IF(ISERROR(SEARCH(CONCATENATE(",",AM$7),$C57,1)),"-",1),1)))</f>
        <v>-</v>
      </c>
      <c r="AO57" s="112" t="str">
        <f t="shared" ref="AO57:AO64" si="199">IF(ISERROR(SEARCH(AO$7,$D57,1)),"-",IF(COUNTIF($D57,AO$7)=1,1,IF(ISERROR(SEARCH(CONCATENATE(AO$7,","),$D57,1)),IF(ISERROR(SEARCH(CONCATENATE(",",AO$7),$D57,1)),"-",1),1)))</f>
        <v>-</v>
      </c>
      <c r="AP57" s="112" t="str">
        <f t="shared" ref="AP57:AP64" si="200">IF(ISERROR(SEARCH(AP$7,$D57,1)),"-",IF(COUNTIF($D57,AP$7)=1,1,IF(ISERROR(SEARCH(CONCATENATE(AP$7,","),$D57,1)),IF(ISERROR(SEARCH(CONCATENATE(",",AP$7),$D57,1)),"-",1),1)))</f>
        <v>-</v>
      </c>
      <c r="AQ57" s="112" t="str">
        <f t="shared" ref="AQ57:AQ64" si="201">IF(ISERROR(SEARCH(AQ$7,$D57,1)),"-",IF(COUNTIF($D57,AQ$7)=1,1,IF(ISERROR(SEARCH(CONCATENATE(AQ$7,","),$D57,1)),IF(ISERROR(SEARCH(CONCATENATE(",",AQ$7),$D57,1)),"-",1),1)))</f>
        <v>-</v>
      </c>
      <c r="AR57" s="112" t="str">
        <f t="shared" ref="AR57:AR64" si="202">IF(ISERROR(SEARCH(AR$7,$D57,1)),"-",IF(COUNTIF($D57,AR$7)=1,1,IF(ISERROR(SEARCH(CONCATENATE(AR$7,","),$D57,1)),IF(ISERROR(SEARCH(CONCATENATE(",",AR$7),$D57,1)),"-",1),1)))</f>
        <v>-</v>
      </c>
      <c r="AS57" s="112" t="str">
        <f t="shared" ref="AS57:AS64" si="203">IF(ISERROR(SEARCH(AS$7,$D57,1)),"-",IF(COUNTIF($D57,AS$7)=1,1,IF(ISERROR(SEARCH(CONCATENATE(AS$7,","),$D57,1)),IF(ISERROR(SEARCH(CONCATENATE(",",AS$7),$D57,1)),"-",1),1)))</f>
        <v>-</v>
      </c>
      <c r="AT57" s="112" t="str">
        <f t="shared" ref="AT57:AT64" si="204">IF(ISERROR(SEARCH(AT$7,$D57,1)),"-",IF(COUNTIF($D57,AT$7)=1,1,IF(ISERROR(SEARCH(CONCATENATE(AT$7,","),$D57,1)),IF(ISERROR(SEARCH(CONCATENATE(",",AT$7),$D57,1)),"-",1),1)))</f>
        <v>-</v>
      </c>
      <c r="AU57" s="112" t="str">
        <f t="shared" ref="AU57:AU64" si="205">IF(ISERROR(SEARCH(AU$7,$D57,1)),"-",IF(COUNTIF($D57,AU$7)=1,1,IF(ISERROR(SEARCH(CONCATENATE(AU$7,","),$D57,1)),IF(ISERROR(SEARCH(CONCATENATE(",",AU$7),$D57,1)),"-",1),1)))</f>
        <v>-</v>
      </c>
      <c r="AV57" s="112" t="str">
        <f t="shared" ref="AV57:AV64" si="206">IF(ISERROR(SEARCH(AV$7,$D57,1)),"-",IF(COUNTIF($D57,AV$7)=1,1,IF(ISERROR(SEARCH(CONCATENATE(AV$7,","),$D57,1)),IF(ISERROR(SEARCH(CONCATENATE(",",AV$7),$D57,1)),"-",1),1)))</f>
        <v>-</v>
      </c>
      <c r="AW57" s="112" t="str">
        <f t="shared" ref="AW57:AW64" si="207">IF(ISERROR(SEARCH(AW$7,$D57,1)),"-",IF(COUNTIF($D57,AW$7)=1,1,IF(ISERROR(SEARCH(CONCATENATE(AW$7,","),$D57,1)),IF(ISERROR(SEARCH(CONCATENATE(",",AW$7),$D57,1)),"-",1),1)))</f>
        <v>-</v>
      </c>
      <c r="AX57" s="112" t="str">
        <f t="shared" ref="AX57:AX64" si="208">IF(ISERROR(SEARCH(AX$7,$D57,1)),"-",IF(COUNTIF($D57,AX$7)=1,1,IF(ISERROR(SEARCH(CONCATENATE(AX$7,","),$D57,1)),IF(ISERROR(SEARCH(CONCATENATE(",",AX$7),$D57,1)),"-",1),1)))</f>
        <v>-</v>
      </c>
      <c r="AY57" s="112">
        <f t="shared" ref="AY57:AY64" si="209">IF(ISERROR(SEARCH(AY$7,$D57,1)),"-",IF(COUNTIF($D57,AY$7)=1,1,IF(ISERROR(SEARCH(CONCATENATE(AY$7,","),$D57,1)),IF(ISERROR(SEARCH(CONCATENATE(",",AY$7),$D57,1)),"-",1),1)))</f>
        <v>1</v>
      </c>
      <c r="AZ57" s="112" t="str">
        <f t="shared" ref="AZ57:AZ64" si="210">IF(ISERROR(SEARCH(AZ$7,$D57,1)),"-",IF(COUNTIF($D57,AZ$7)=1,1,IF(ISERROR(SEARCH(CONCATENATE(AZ$7,","),$D57,1)),IF(ISERROR(SEARCH(CONCATENATE(",",AZ$7),$D57,1)),"-",1),1)))</f>
        <v>-</v>
      </c>
      <c r="BB57" s="112" t="str">
        <f t="shared" ref="BB57:BB64" si="211">IF(ISERROR(SEARCH(BB$7,$E57,1)),"-",IF(COUNTIF($E57,BB$7)=1,1,IF(ISERROR(SEARCH(CONCATENATE(BB$7,","),$E57,1)),IF(ISERROR(SEARCH(CONCATENATE(",",BB$7),$E57,1)),"-",1),1)))</f>
        <v>-</v>
      </c>
      <c r="BC57" s="112" t="str">
        <f t="shared" ref="BC57:BC64" si="212">IF(ISERROR(SEARCH(BC$7,$E57,1)),"-",IF(COUNTIF($E57,BC$7)=1,1,IF(ISERROR(SEARCH(CONCATENATE(BC$7,","),$E57,1)),IF(ISERROR(SEARCH(CONCATENATE(",",BC$7),$E57,1)),"-",1),1)))</f>
        <v>-</v>
      </c>
      <c r="BD57" s="112" t="str">
        <f t="shared" ref="BD57:BD64" si="213">IF(ISERROR(SEARCH(BD$7,$E57,1)),"-",IF(COUNTIF($E57,BD$7)=1,1,IF(ISERROR(SEARCH(CONCATENATE(BD$7,","),$E57,1)),IF(ISERROR(SEARCH(CONCATENATE(",",BD$7),$E57,1)),"-",1),1)))</f>
        <v>-</v>
      </c>
      <c r="BE57" s="112" t="str">
        <f t="shared" ref="BE57:BE64" si="214">IF(ISERROR(SEARCH(BE$7,$E57,1)),"-",IF(COUNTIF($E57,BE$7)=1,1,IF(ISERROR(SEARCH(CONCATENATE(BE$7,","),$E57,1)),IF(ISERROR(SEARCH(CONCATENATE(",",BE$7),$E57,1)),"-",1),1)))</f>
        <v>-</v>
      </c>
      <c r="BF57" s="112" t="str">
        <f t="shared" ref="BF57:BF64" si="215">IF(ISERROR(SEARCH(BF$7,$E57,1)),"-",IF(COUNTIF($E57,BF$7)=1,1,IF(ISERROR(SEARCH(CONCATENATE(BF$7,","),$E57,1)),IF(ISERROR(SEARCH(CONCATENATE(",",BF$7),$E57,1)),"-",1),1)))</f>
        <v>-</v>
      </c>
      <c r="BG57" s="112" t="str">
        <f t="shared" ref="BG57:BG64" si="216">IF(ISERROR(SEARCH(BG$7,$E57,1)),"-",IF(COUNTIF($E57,BG$7)=1,1,IF(ISERROR(SEARCH(CONCATENATE(BG$7,","),$E57,1)),IF(ISERROR(SEARCH(CONCATENATE(",",BG$7),$E57,1)),"-",1),1)))</f>
        <v>-</v>
      </c>
      <c r="BH57" s="112" t="str">
        <f t="shared" ref="BH57:BH64" si="217">IF(ISERROR(SEARCH(BH$7,$E57,1)),"-",IF(COUNTIF($E57,BH$7)=1,1,IF(ISERROR(SEARCH(CONCATENATE(BH$7,","),$E57,1)),IF(ISERROR(SEARCH(CONCATENATE(",",BH$7),$E57,1)),"-",1),1)))</f>
        <v>-</v>
      </c>
      <c r="BI57" s="112" t="str">
        <f t="shared" ref="BI57:BI64" si="218">IF(ISERROR(SEARCH(BI$7,$E57,1)),"-",IF(COUNTIF($E57,BI$7)=1,1,IF(ISERROR(SEARCH(CONCATENATE(BI$7,","),$E57,1)),IF(ISERROR(SEARCH(CONCATENATE(",",BI$7),$E57,1)),"-",1),1)))</f>
        <v>-</v>
      </c>
      <c r="BJ57" s="112" t="str">
        <f t="shared" ref="BJ57:BJ64" si="219">IF(ISERROR(SEARCH(BJ$7,$E57,1)),"-",IF(COUNTIF($E57,BJ$7)=1,1,IF(ISERROR(SEARCH(CONCATENATE(BJ$7,","),$E57,1)),IF(ISERROR(SEARCH(CONCATENATE(",",BJ$7),$E57,1)),"-",1),1)))</f>
        <v>-</v>
      </c>
      <c r="BK57" s="112" t="str">
        <f t="shared" ref="BK57:BK64" si="220">IF(ISERROR(SEARCH(BK$7,$E57,1)),"-",IF(COUNTIF($E57,BK$7)=1,1,IF(ISERROR(SEARCH(CONCATENATE(BK$7,","),$E57,1)),IF(ISERROR(SEARCH(CONCATENATE(",",BK$7),$E57,1)),"-",1),1)))</f>
        <v>-</v>
      </c>
      <c r="BL57" s="112" t="str">
        <f t="shared" ref="BL57:BL64" si="221">IF(ISERROR(SEARCH(BL$7,$E57,1)),"-",IF(COUNTIF($E57,BL$7)=1,1,IF(ISERROR(SEARCH(CONCATENATE(BL$7,","),$E57,1)),IF(ISERROR(SEARCH(CONCATENATE(",",BL$7),$E57,1)),"-",1),1)))</f>
        <v>-</v>
      </c>
      <c r="BM57" s="112" t="str">
        <f t="shared" ref="BM57:BM64" si="222">IF(ISERROR(SEARCH(BM$7,$E57,1)),"-",IF(COUNTIF($E57,BM$7)=1,1,IF(ISERROR(SEARCH(CONCATENATE(BM$7,","),$E57,1)),IF(ISERROR(SEARCH(CONCATENATE(",",BM$7),$E57,1)),"-",1),1)))</f>
        <v>-</v>
      </c>
      <c r="BO57" s="112" t="str">
        <f t="shared" ref="BO57:BO64" si="223">IF(ISERROR(SEARCH(BO$7,$F57,1)),"-",IF(COUNTIF($F57,BO$7)=1,1,IF(ISERROR(SEARCH(CONCATENATE(BO$7,","),$F57,1)),IF(ISERROR(SEARCH(CONCATENATE(",",BO$7),$F57,1)),"-",1),1)))</f>
        <v>-</v>
      </c>
      <c r="BP57" s="112" t="str">
        <f t="shared" ref="BP57:BP64" si="224">IF(ISERROR(SEARCH(BP$7,$F57,1)),"-",IF(COUNTIF($F57,BP$7)=1,1,IF(ISERROR(SEARCH(CONCATENATE(BP$7,","),$F57,1)),IF(ISERROR(SEARCH(CONCATENATE(",",BP$7),$F57,1)),"-",1),1)))</f>
        <v>-</v>
      </c>
      <c r="BQ57" s="112" t="str">
        <f t="shared" ref="BQ57:BQ64" si="225">IF(ISERROR(SEARCH(BQ$7,$F57,1)),"-",IF(COUNTIF($F57,BQ$7)=1,1,IF(ISERROR(SEARCH(CONCATENATE(BQ$7,","),$F57,1)),IF(ISERROR(SEARCH(CONCATENATE(",",BQ$7),$F57,1)),"-",1),1)))</f>
        <v>-</v>
      </c>
      <c r="BR57" s="112" t="str">
        <f t="shared" ref="BR57:BR64" si="226">IF(ISERROR(SEARCH(BR$7,$F57,1)),"-",IF(COUNTIF($F57,BR$7)=1,1,IF(ISERROR(SEARCH(CONCATENATE(BR$7,","),$F57,1)),IF(ISERROR(SEARCH(CONCATENATE(",",BR$7),$F57,1)),"-",1),1)))</f>
        <v>-</v>
      </c>
      <c r="BS57" s="112" t="str">
        <f t="shared" ref="BS57:BS64" si="227">IF(ISERROR(SEARCH(BS$7,$F57,1)),"-",IF(COUNTIF($F57,BS$7)=1,1,IF(ISERROR(SEARCH(CONCATENATE(BS$7,","),$F57,1)),IF(ISERROR(SEARCH(CONCATENATE(",",BS$7),$F57,1)),"-",1),1)))</f>
        <v>-</v>
      </c>
      <c r="BT57" s="112" t="str">
        <f t="shared" ref="BT57:BT64" si="228">IF(ISERROR(SEARCH(BT$7,$F57,1)),"-",IF(COUNTIF($F57,BT$7)=1,1,IF(ISERROR(SEARCH(CONCATENATE(BT$7,","),$F57,1)),IF(ISERROR(SEARCH(CONCATENATE(",",BT$7),$F57,1)),"-",1),1)))</f>
        <v>-</v>
      </c>
      <c r="BU57" s="112" t="str">
        <f t="shared" ref="BU57:BU64" si="229">IF(ISERROR(SEARCH(BU$7,$F57,1)),"-",IF(COUNTIF($F57,BU$7)=1,1,IF(ISERROR(SEARCH(CONCATENATE(BU$7,","),$F57,1)),IF(ISERROR(SEARCH(CONCATENATE(",",BU$7),$F57,1)),"-",1),1)))</f>
        <v>-</v>
      </c>
      <c r="BV57" s="112" t="str">
        <f t="shared" ref="BV57:BV64" si="230">IF(ISERROR(SEARCH(BV$7,$F57,1)),"-",IF(COUNTIF($F57,BV$7)=1,1,IF(ISERROR(SEARCH(CONCATENATE(BV$7,","),$F57,1)),IF(ISERROR(SEARCH(CONCATENATE(",",BV$7),$F57,1)),"-",1),1)))</f>
        <v>-</v>
      </c>
      <c r="BW57" s="112" t="str">
        <f t="shared" ref="BW57:BW64" si="231">IF(ISERROR(SEARCH(BW$7,$F57,1)),"-",IF(COUNTIF($F57,BW$7)=1,1,IF(ISERROR(SEARCH(CONCATENATE(BW$7,","),$F57,1)),IF(ISERROR(SEARCH(CONCATENATE(",",BW$7),$F57,1)),"-",1),1)))</f>
        <v>-</v>
      </c>
      <c r="BX57" s="112" t="str">
        <f t="shared" ref="BX57:BX64" si="232">IF(ISERROR(SEARCH(BX$7,$F57,1)),"-",IF(COUNTIF($F57,BX$7)=1,1,IF(ISERROR(SEARCH(CONCATENATE(BX$7,","),$F57,1)),IF(ISERROR(SEARCH(CONCATENATE(",",BX$7),$F57,1)),"-",1),1)))</f>
        <v>-</v>
      </c>
      <c r="BY57" s="112" t="str">
        <f t="shared" ref="BY57:BY64" si="233">IF(ISERROR(SEARCH(BY$7,$F57,1)),"-",IF(COUNTIF($F57,BY$7)=1,1,IF(ISERROR(SEARCH(CONCATENATE(BY$7,","),$F57,1)),IF(ISERROR(SEARCH(CONCATENATE(",",BY$7),$F57,1)),"-",1),1)))</f>
        <v>-</v>
      </c>
      <c r="BZ57" s="112" t="str">
        <f t="shared" ref="BZ57:BZ64" si="234">IF(ISERROR(SEARCH(BZ$7,$F57,1)),"-",IF(COUNTIF($F57,BZ$7)=1,1,IF(ISERROR(SEARCH(CONCATENATE(BZ$7,","),$F57,1)),IF(ISERROR(SEARCH(CONCATENATE(",",BZ$7),$F57,1)),"-",1),1)))</f>
        <v>-</v>
      </c>
      <c r="CB57" s="112"/>
      <c r="CC57" s="112"/>
      <c r="CD57" s="112"/>
      <c r="CE57" s="112"/>
      <c r="CF57" s="112"/>
      <c r="CG57" s="112"/>
      <c r="CH57" s="112"/>
      <c r="CI57" s="112"/>
      <c r="CJ57" s="112"/>
      <c r="CK57" s="112"/>
      <c r="CL57" s="112"/>
      <c r="CM57" s="112"/>
    </row>
    <row r="58" spans="1:91">
      <c r="A58" s="122" t="s">
        <v>259</v>
      </c>
      <c r="B58" s="97" t="s">
        <v>260</v>
      </c>
      <c r="C58" s="91">
        <v>7</v>
      </c>
      <c r="D58" s="91"/>
      <c r="E58" s="91"/>
      <c r="F58" s="91"/>
      <c r="G58" s="122" t="s">
        <v>261</v>
      </c>
      <c r="H58" s="111">
        <f t="shared" si="121"/>
        <v>51.851851851851848</v>
      </c>
      <c r="I58" s="97">
        <f t="shared" si="185"/>
        <v>135</v>
      </c>
      <c r="J58" s="97">
        <f t="shared" si="186"/>
        <v>70</v>
      </c>
      <c r="K58" s="97">
        <v>30</v>
      </c>
      <c r="L58" s="97">
        <v>14</v>
      </c>
      <c r="M58" s="97">
        <v>26</v>
      </c>
      <c r="N58" s="97">
        <v>65</v>
      </c>
      <c r="O58" s="97"/>
      <c r="P58" s="97"/>
      <c r="Q58" s="97"/>
      <c r="R58" s="97"/>
      <c r="S58" s="97"/>
      <c r="T58" s="97"/>
      <c r="U58" s="97">
        <v>5</v>
      </c>
      <c r="V58" s="97"/>
      <c r="W58" s="97"/>
      <c r="X58" s="97"/>
      <c r="Y58" s="97"/>
      <c r="Z58" s="97"/>
      <c r="AB58" s="120" t="str">
        <f t="shared" si="187"/>
        <v>-</v>
      </c>
      <c r="AC58" s="120" t="str">
        <f t="shared" si="188"/>
        <v>-</v>
      </c>
      <c r="AD58" s="120" t="str">
        <f t="shared" si="189"/>
        <v>-</v>
      </c>
      <c r="AE58" s="120" t="str">
        <f t="shared" si="190"/>
        <v>-</v>
      </c>
      <c r="AF58" s="120" t="str">
        <f t="shared" si="191"/>
        <v>-</v>
      </c>
      <c r="AG58" s="120" t="str">
        <f t="shared" si="192"/>
        <v>-</v>
      </c>
      <c r="AH58" s="120">
        <f t="shared" si="193"/>
        <v>1</v>
      </c>
      <c r="AI58" s="120" t="str">
        <f t="shared" si="194"/>
        <v>-</v>
      </c>
      <c r="AJ58" s="120" t="str">
        <f t="shared" si="195"/>
        <v>-</v>
      </c>
      <c r="AK58" s="120" t="str">
        <f t="shared" si="196"/>
        <v>-</v>
      </c>
      <c r="AL58" s="120" t="str">
        <f t="shared" si="197"/>
        <v>-</v>
      </c>
      <c r="AM58" s="120" t="str">
        <f t="shared" si="198"/>
        <v>-</v>
      </c>
      <c r="AO58" s="112" t="str">
        <f t="shared" si="199"/>
        <v>-</v>
      </c>
      <c r="AP58" s="112" t="str">
        <f t="shared" si="200"/>
        <v>-</v>
      </c>
      <c r="AQ58" s="112" t="str">
        <f t="shared" si="201"/>
        <v>-</v>
      </c>
      <c r="AR58" s="112" t="str">
        <f t="shared" si="202"/>
        <v>-</v>
      </c>
      <c r="AS58" s="112" t="str">
        <f t="shared" si="203"/>
        <v>-</v>
      </c>
      <c r="AT58" s="112" t="str">
        <f t="shared" si="204"/>
        <v>-</v>
      </c>
      <c r="AU58" s="112" t="str">
        <f t="shared" si="205"/>
        <v>-</v>
      </c>
      <c r="AV58" s="112" t="str">
        <f t="shared" si="206"/>
        <v>-</v>
      </c>
      <c r="AW58" s="112" t="str">
        <f t="shared" si="207"/>
        <v>-</v>
      </c>
      <c r="AX58" s="112" t="str">
        <f t="shared" si="208"/>
        <v>-</v>
      </c>
      <c r="AY58" s="112" t="str">
        <f t="shared" si="209"/>
        <v>-</v>
      </c>
      <c r="AZ58" s="112" t="str">
        <f t="shared" si="210"/>
        <v>-</v>
      </c>
      <c r="BB58" s="112" t="str">
        <f t="shared" si="211"/>
        <v>-</v>
      </c>
      <c r="BC58" s="112" t="str">
        <f t="shared" si="212"/>
        <v>-</v>
      </c>
      <c r="BD58" s="112" t="str">
        <f t="shared" si="213"/>
        <v>-</v>
      </c>
      <c r="BE58" s="112" t="str">
        <f t="shared" si="214"/>
        <v>-</v>
      </c>
      <c r="BF58" s="112" t="str">
        <f t="shared" si="215"/>
        <v>-</v>
      </c>
      <c r="BG58" s="112" t="str">
        <f t="shared" si="216"/>
        <v>-</v>
      </c>
      <c r="BH58" s="112" t="str">
        <f t="shared" si="217"/>
        <v>-</v>
      </c>
      <c r="BI58" s="112" t="str">
        <f t="shared" si="218"/>
        <v>-</v>
      </c>
      <c r="BJ58" s="112" t="str">
        <f t="shared" si="219"/>
        <v>-</v>
      </c>
      <c r="BK58" s="112" t="str">
        <f t="shared" si="220"/>
        <v>-</v>
      </c>
      <c r="BL58" s="112" t="str">
        <f t="shared" si="221"/>
        <v>-</v>
      </c>
      <c r="BM58" s="112" t="str">
        <f t="shared" si="222"/>
        <v>-</v>
      </c>
      <c r="BO58" s="112" t="str">
        <f t="shared" si="223"/>
        <v>-</v>
      </c>
      <c r="BP58" s="112" t="str">
        <f t="shared" si="224"/>
        <v>-</v>
      </c>
      <c r="BQ58" s="112" t="str">
        <f t="shared" si="225"/>
        <v>-</v>
      </c>
      <c r="BR58" s="112" t="str">
        <f t="shared" si="226"/>
        <v>-</v>
      </c>
      <c r="BS58" s="112" t="str">
        <f t="shared" si="227"/>
        <v>-</v>
      </c>
      <c r="BT58" s="112" t="str">
        <f t="shared" si="228"/>
        <v>-</v>
      </c>
      <c r="BU58" s="112" t="str">
        <f t="shared" si="229"/>
        <v>-</v>
      </c>
      <c r="BV58" s="112" t="str">
        <f t="shared" si="230"/>
        <v>-</v>
      </c>
      <c r="BW58" s="112" t="str">
        <f t="shared" si="231"/>
        <v>-</v>
      </c>
      <c r="BX58" s="112" t="str">
        <f t="shared" si="232"/>
        <v>-</v>
      </c>
      <c r="BY58" s="112" t="str">
        <f t="shared" si="233"/>
        <v>-</v>
      </c>
      <c r="BZ58" s="112" t="str">
        <f t="shared" si="234"/>
        <v>-</v>
      </c>
      <c r="CB58" s="112"/>
      <c r="CC58" s="112"/>
      <c r="CD58" s="112"/>
      <c r="CE58" s="112"/>
      <c r="CF58" s="112"/>
      <c r="CG58" s="112"/>
      <c r="CH58" s="112">
        <v>3</v>
      </c>
      <c r="CI58" s="112"/>
      <c r="CJ58" s="112"/>
      <c r="CK58" s="112"/>
      <c r="CL58" s="112"/>
      <c r="CM58" s="112"/>
    </row>
    <row r="59" spans="1:91">
      <c r="A59" s="122" t="s">
        <v>262</v>
      </c>
      <c r="B59" s="97" t="s">
        <v>263</v>
      </c>
      <c r="C59" s="91">
        <v>5</v>
      </c>
      <c r="D59" s="91"/>
      <c r="E59" s="91"/>
      <c r="F59" s="91"/>
      <c r="G59" s="122" t="s">
        <v>264</v>
      </c>
      <c r="H59" s="111">
        <f t="shared" si="121"/>
        <v>39.506172839506171</v>
      </c>
      <c r="I59" s="97">
        <f t="shared" si="185"/>
        <v>81</v>
      </c>
      <c r="J59" s="97">
        <f t="shared" si="186"/>
        <v>32</v>
      </c>
      <c r="K59" s="97">
        <v>18</v>
      </c>
      <c r="L59" s="97"/>
      <c r="M59" s="97">
        <v>14</v>
      </c>
      <c r="N59" s="97">
        <v>49</v>
      </c>
      <c r="O59" s="97"/>
      <c r="P59" s="97"/>
      <c r="Q59" s="97"/>
      <c r="R59" s="97"/>
      <c r="S59" s="97">
        <v>4</v>
      </c>
      <c r="T59" s="97"/>
      <c r="U59" s="97"/>
      <c r="V59" s="97"/>
      <c r="W59" s="97"/>
      <c r="X59" s="97"/>
      <c r="Y59" s="97"/>
      <c r="Z59" s="97"/>
      <c r="AB59" s="120" t="str">
        <f t="shared" si="187"/>
        <v>-</v>
      </c>
      <c r="AC59" s="120" t="str">
        <f t="shared" si="188"/>
        <v>-</v>
      </c>
      <c r="AD59" s="120" t="str">
        <f t="shared" si="189"/>
        <v>-</v>
      </c>
      <c r="AE59" s="120" t="str">
        <f t="shared" si="190"/>
        <v>-</v>
      </c>
      <c r="AF59" s="120">
        <f t="shared" si="191"/>
        <v>1</v>
      </c>
      <c r="AG59" s="120" t="str">
        <f t="shared" si="192"/>
        <v>-</v>
      </c>
      <c r="AH59" s="120" t="str">
        <f t="shared" si="193"/>
        <v>-</v>
      </c>
      <c r="AI59" s="120" t="str">
        <f t="shared" si="194"/>
        <v>-</v>
      </c>
      <c r="AJ59" s="120" t="str">
        <f t="shared" si="195"/>
        <v>-</v>
      </c>
      <c r="AK59" s="120" t="str">
        <f t="shared" si="196"/>
        <v>-</v>
      </c>
      <c r="AL59" s="120" t="str">
        <f t="shared" si="197"/>
        <v>-</v>
      </c>
      <c r="AM59" s="120" t="str">
        <f t="shared" si="198"/>
        <v>-</v>
      </c>
      <c r="AO59" s="112" t="str">
        <f t="shared" si="199"/>
        <v>-</v>
      </c>
      <c r="AP59" s="112" t="str">
        <f t="shared" si="200"/>
        <v>-</v>
      </c>
      <c r="AQ59" s="112" t="str">
        <f t="shared" si="201"/>
        <v>-</v>
      </c>
      <c r="AR59" s="112" t="str">
        <f t="shared" si="202"/>
        <v>-</v>
      </c>
      <c r="AS59" s="112" t="str">
        <f t="shared" si="203"/>
        <v>-</v>
      </c>
      <c r="AT59" s="112" t="str">
        <f t="shared" si="204"/>
        <v>-</v>
      </c>
      <c r="AU59" s="112" t="str">
        <f t="shared" si="205"/>
        <v>-</v>
      </c>
      <c r="AV59" s="112" t="str">
        <f t="shared" si="206"/>
        <v>-</v>
      </c>
      <c r="AW59" s="112" t="str">
        <f t="shared" si="207"/>
        <v>-</v>
      </c>
      <c r="AX59" s="112" t="str">
        <f t="shared" si="208"/>
        <v>-</v>
      </c>
      <c r="AY59" s="112" t="str">
        <f t="shared" si="209"/>
        <v>-</v>
      </c>
      <c r="AZ59" s="112" t="str">
        <f t="shared" si="210"/>
        <v>-</v>
      </c>
      <c r="BB59" s="112" t="str">
        <f t="shared" si="211"/>
        <v>-</v>
      </c>
      <c r="BC59" s="112" t="str">
        <f t="shared" si="212"/>
        <v>-</v>
      </c>
      <c r="BD59" s="112" t="str">
        <f t="shared" si="213"/>
        <v>-</v>
      </c>
      <c r="BE59" s="112" t="str">
        <f t="shared" si="214"/>
        <v>-</v>
      </c>
      <c r="BF59" s="112" t="str">
        <f t="shared" si="215"/>
        <v>-</v>
      </c>
      <c r="BG59" s="112" t="str">
        <f t="shared" si="216"/>
        <v>-</v>
      </c>
      <c r="BH59" s="112" t="str">
        <f t="shared" si="217"/>
        <v>-</v>
      </c>
      <c r="BI59" s="112" t="str">
        <f t="shared" si="218"/>
        <v>-</v>
      </c>
      <c r="BJ59" s="112" t="str">
        <f t="shared" si="219"/>
        <v>-</v>
      </c>
      <c r="BK59" s="112" t="str">
        <f t="shared" si="220"/>
        <v>-</v>
      </c>
      <c r="BL59" s="112" t="str">
        <f t="shared" si="221"/>
        <v>-</v>
      </c>
      <c r="BM59" s="112" t="str">
        <f t="shared" si="222"/>
        <v>-</v>
      </c>
      <c r="BO59" s="112" t="str">
        <f t="shared" si="223"/>
        <v>-</v>
      </c>
      <c r="BP59" s="112" t="str">
        <f t="shared" si="224"/>
        <v>-</v>
      </c>
      <c r="BQ59" s="112" t="str">
        <f t="shared" si="225"/>
        <v>-</v>
      </c>
      <c r="BR59" s="112" t="str">
        <f t="shared" si="226"/>
        <v>-</v>
      </c>
      <c r="BS59" s="112" t="str">
        <f t="shared" si="227"/>
        <v>-</v>
      </c>
      <c r="BT59" s="112" t="str">
        <f t="shared" si="228"/>
        <v>-</v>
      </c>
      <c r="BU59" s="112" t="str">
        <f t="shared" si="229"/>
        <v>-</v>
      </c>
      <c r="BV59" s="112" t="str">
        <f t="shared" si="230"/>
        <v>-</v>
      </c>
      <c r="BW59" s="112" t="str">
        <f t="shared" si="231"/>
        <v>-</v>
      </c>
      <c r="BX59" s="112" t="str">
        <f t="shared" si="232"/>
        <v>-</v>
      </c>
      <c r="BY59" s="112" t="str">
        <f t="shared" si="233"/>
        <v>-</v>
      </c>
      <c r="BZ59" s="112" t="str">
        <f t="shared" si="234"/>
        <v>-</v>
      </c>
      <c r="CB59" s="112"/>
      <c r="CC59" s="112"/>
      <c r="CD59" s="112"/>
      <c r="CE59" s="112"/>
      <c r="CF59" s="112">
        <v>3</v>
      </c>
      <c r="CG59" s="112"/>
      <c r="CH59" s="112"/>
      <c r="CI59" s="112"/>
      <c r="CJ59" s="112"/>
      <c r="CK59" s="112"/>
      <c r="CL59" s="112"/>
      <c r="CM59" s="112"/>
    </row>
    <row r="60" spans="1:91">
      <c r="A60" s="122" t="s">
        <v>265</v>
      </c>
      <c r="B60" s="97" t="s">
        <v>266</v>
      </c>
      <c r="C60" s="119">
        <v>10.9</v>
      </c>
      <c r="D60" s="91"/>
      <c r="E60" s="91"/>
      <c r="F60" s="91"/>
      <c r="G60" s="122" t="s">
        <v>267</v>
      </c>
      <c r="H60" s="111">
        <f t="shared" si="121"/>
        <v>64.550264550264544</v>
      </c>
      <c r="I60" s="97">
        <f t="shared" si="185"/>
        <v>189</v>
      </c>
      <c r="J60" s="97">
        <f t="shared" si="186"/>
        <v>122</v>
      </c>
      <c r="K60" s="97">
        <v>72</v>
      </c>
      <c r="L60" s="97"/>
      <c r="M60" s="97">
        <v>50</v>
      </c>
      <c r="N60" s="97">
        <v>67</v>
      </c>
      <c r="O60" s="97"/>
      <c r="P60" s="97"/>
      <c r="Q60" s="97"/>
      <c r="R60" s="97"/>
      <c r="S60" s="97"/>
      <c r="T60" s="97"/>
      <c r="U60" s="97"/>
      <c r="V60" s="97">
        <v>4</v>
      </c>
      <c r="W60" s="97">
        <v>4</v>
      </c>
      <c r="X60" s="97">
        <v>3</v>
      </c>
      <c r="Y60" s="97"/>
      <c r="Z60" s="97"/>
      <c r="AB60" s="120" t="str">
        <f t="shared" si="187"/>
        <v>-</v>
      </c>
      <c r="AC60" s="120" t="str">
        <f t="shared" si="188"/>
        <v>-</v>
      </c>
      <c r="AD60" s="120" t="str">
        <f t="shared" si="189"/>
        <v>-</v>
      </c>
      <c r="AE60" s="120" t="str">
        <f t="shared" si="190"/>
        <v>-</v>
      </c>
      <c r="AF60" s="120" t="str">
        <f t="shared" si="191"/>
        <v>-</v>
      </c>
      <c r="AG60" s="120" t="str">
        <f t="shared" si="192"/>
        <v>-</v>
      </c>
      <c r="AH60" s="120" t="str">
        <f t="shared" si="193"/>
        <v>-</v>
      </c>
      <c r="AI60" s="120" t="str">
        <f t="shared" si="194"/>
        <v>-</v>
      </c>
      <c r="AJ60" s="120">
        <f t="shared" si="195"/>
        <v>1</v>
      </c>
      <c r="AK60" s="120">
        <f t="shared" si="196"/>
        <v>1</v>
      </c>
      <c r="AL60" s="120" t="str">
        <f t="shared" si="197"/>
        <v>-</v>
      </c>
      <c r="AM60" s="120" t="str">
        <f t="shared" si="198"/>
        <v>-</v>
      </c>
      <c r="AO60" s="112" t="str">
        <f t="shared" si="199"/>
        <v>-</v>
      </c>
      <c r="AP60" s="112" t="str">
        <f t="shared" si="200"/>
        <v>-</v>
      </c>
      <c r="AQ60" s="112" t="str">
        <f t="shared" si="201"/>
        <v>-</v>
      </c>
      <c r="AR60" s="112" t="str">
        <f t="shared" si="202"/>
        <v>-</v>
      </c>
      <c r="AS60" s="112" t="str">
        <f t="shared" si="203"/>
        <v>-</v>
      </c>
      <c r="AT60" s="112" t="str">
        <f t="shared" si="204"/>
        <v>-</v>
      </c>
      <c r="AU60" s="112" t="str">
        <f t="shared" si="205"/>
        <v>-</v>
      </c>
      <c r="AV60" s="112" t="str">
        <f t="shared" si="206"/>
        <v>-</v>
      </c>
      <c r="AW60" s="112" t="str">
        <f t="shared" si="207"/>
        <v>-</v>
      </c>
      <c r="AX60" s="112" t="str">
        <f t="shared" si="208"/>
        <v>-</v>
      </c>
      <c r="AY60" s="112" t="str">
        <f t="shared" si="209"/>
        <v>-</v>
      </c>
      <c r="AZ60" s="112" t="str">
        <f t="shared" si="210"/>
        <v>-</v>
      </c>
      <c r="BB60" s="112" t="str">
        <f t="shared" si="211"/>
        <v>-</v>
      </c>
      <c r="BC60" s="112" t="str">
        <f t="shared" si="212"/>
        <v>-</v>
      </c>
      <c r="BD60" s="112" t="str">
        <f t="shared" si="213"/>
        <v>-</v>
      </c>
      <c r="BE60" s="112" t="str">
        <f t="shared" si="214"/>
        <v>-</v>
      </c>
      <c r="BF60" s="112" t="str">
        <f t="shared" si="215"/>
        <v>-</v>
      </c>
      <c r="BG60" s="112" t="str">
        <f t="shared" si="216"/>
        <v>-</v>
      </c>
      <c r="BH60" s="112" t="str">
        <f t="shared" si="217"/>
        <v>-</v>
      </c>
      <c r="BI60" s="112" t="str">
        <f t="shared" si="218"/>
        <v>-</v>
      </c>
      <c r="BJ60" s="112" t="str">
        <f t="shared" si="219"/>
        <v>-</v>
      </c>
      <c r="BK60" s="112" t="str">
        <f t="shared" si="220"/>
        <v>-</v>
      </c>
      <c r="BL60" s="112" t="str">
        <f t="shared" si="221"/>
        <v>-</v>
      </c>
      <c r="BM60" s="112" t="str">
        <f t="shared" si="222"/>
        <v>-</v>
      </c>
      <c r="BO60" s="112" t="str">
        <f t="shared" si="223"/>
        <v>-</v>
      </c>
      <c r="BP60" s="112" t="str">
        <f t="shared" si="224"/>
        <v>-</v>
      </c>
      <c r="BQ60" s="112" t="str">
        <f t="shared" si="225"/>
        <v>-</v>
      </c>
      <c r="BR60" s="112" t="str">
        <f t="shared" si="226"/>
        <v>-</v>
      </c>
      <c r="BS60" s="112" t="str">
        <f t="shared" si="227"/>
        <v>-</v>
      </c>
      <c r="BT60" s="112" t="str">
        <f t="shared" si="228"/>
        <v>-</v>
      </c>
      <c r="BU60" s="112" t="str">
        <f t="shared" si="229"/>
        <v>-</v>
      </c>
      <c r="BV60" s="112" t="str">
        <f t="shared" si="230"/>
        <v>-</v>
      </c>
      <c r="BW60" s="112" t="str">
        <f t="shared" si="231"/>
        <v>-</v>
      </c>
      <c r="BX60" s="112" t="str">
        <f t="shared" si="232"/>
        <v>-</v>
      </c>
      <c r="BY60" s="112" t="str">
        <f t="shared" si="233"/>
        <v>-</v>
      </c>
      <c r="BZ60" s="112" t="str">
        <f t="shared" si="234"/>
        <v>-</v>
      </c>
      <c r="CB60" s="112"/>
      <c r="CC60" s="112"/>
      <c r="CD60" s="112"/>
      <c r="CE60" s="112"/>
      <c r="CF60" s="112"/>
      <c r="CG60" s="112"/>
      <c r="CH60" s="112"/>
      <c r="CI60" s="112">
        <v>1</v>
      </c>
      <c r="CJ60" s="112">
        <v>2</v>
      </c>
      <c r="CK60" s="112">
        <v>2</v>
      </c>
      <c r="CL60" s="112"/>
      <c r="CM60" s="112"/>
    </row>
    <row r="61" spans="1:91">
      <c r="A61" s="122" t="s">
        <v>268</v>
      </c>
      <c r="B61" s="97" t="s">
        <v>269</v>
      </c>
      <c r="C61" s="91"/>
      <c r="D61" s="119">
        <v>12</v>
      </c>
      <c r="E61" s="91"/>
      <c r="F61" s="91">
        <v>12</v>
      </c>
      <c r="G61" s="91"/>
      <c r="H61" s="111">
        <f t="shared" si="121"/>
        <v>61.111111111111114</v>
      </c>
      <c r="I61" s="97">
        <f t="shared" si="185"/>
        <v>108</v>
      </c>
      <c r="J61" s="97">
        <f t="shared" si="186"/>
        <v>66</v>
      </c>
      <c r="K61" s="97">
        <v>46</v>
      </c>
      <c r="L61" s="97"/>
      <c r="M61" s="97">
        <v>20</v>
      </c>
      <c r="N61" s="97">
        <v>42</v>
      </c>
      <c r="O61" s="97"/>
      <c r="P61" s="97"/>
      <c r="Q61" s="97"/>
      <c r="R61" s="97"/>
      <c r="S61" s="97"/>
      <c r="T61" s="97"/>
      <c r="U61" s="97"/>
      <c r="V61" s="97"/>
      <c r="W61" s="97"/>
      <c r="X61" s="97"/>
      <c r="Y61" s="97"/>
      <c r="Z61" s="97">
        <v>6</v>
      </c>
      <c r="AB61" s="120" t="str">
        <f t="shared" si="187"/>
        <v>-</v>
      </c>
      <c r="AC61" s="120" t="str">
        <f t="shared" si="188"/>
        <v>-</v>
      </c>
      <c r="AD61" s="120" t="str">
        <f t="shared" si="189"/>
        <v>-</v>
      </c>
      <c r="AE61" s="120" t="str">
        <f t="shared" si="190"/>
        <v>-</v>
      </c>
      <c r="AF61" s="120" t="str">
        <f t="shared" si="191"/>
        <v>-</v>
      </c>
      <c r="AG61" s="120" t="str">
        <f t="shared" si="192"/>
        <v>-</v>
      </c>
      <c r="AH61" s="120" t="str">
        <f t="shared" si="193"/>
        <v>-</v>
      </c>
      <c r="AI61" s="120" t="str">
        <f t="shared" si="194"/>
        <v>-</v>
      </c>
      <c r="AJ61" s="120" t="str">
        <f t="shared" si="195"/>
        <v>-</v>
      </c>
      <c r="AK61" s="120" t="str">
        <f t="shared" si="196"/>
        <v>-</v>
      </c>
      <c r="AL61" s="120" t="str">
        <f t="shared" si="197"/>
        <v>-</v>
      </c>
      <c r="AM61" s="120" t="str">
        <f t="shared" si="198"/>
        <v>-</v>
      </c>
      <c r="AO61" s="112" t="str">
        <f t="shared" si="199"/>
        <v>-</v>
      </c>
      <c r="AP61" s="112" t="str">
        <f t="shared" si="200"/>
        <v>-</v>
      </c>
      <c r="AQ61" s="112" t="str">
        <f t="shared" si="201"/>
        <v>-</v>
      </c>
      <c r="AR61" s="112" t="str">
        <f t="shared" si="202"/>
        <v>-</v>
      </c>
      <c r="AS61" s="112" t="str">
        <f t="shared" si="203"/>
        <v>-</v>
      </c>
      <c r="AT61" s="112" t="str">
        <f t="shared" si="204"/>
        <v>-</v>
      </c>
      <c r="AU61" s="112" t="str">
        <f t="shared" si="205"/>
        <v>-</v>
      </c>
      <c r="AV61" s="112" t="str">
        <f t="shared" si="206"/>
        <v>-</v>
      </c>
      <c r="AW61" s="112" t="str">
        <f t="shared" si="207"/>
        <v>-</v>
      </c>
      <c r="AX61" s="112" t="str">
        <f t="shared" si="208"/>
        <v>-</v>
      </c>
      <c r="AY61" s="112" t="str">
        <f t="shared" si="209"/>
        <v>-</v>
      </c>
      <c r="AZ61" s="112">
        <f t="shared" si="210"/>
        <v>1</v>
      </c>
      <c r="BB61" s="112" t="str">
        <f t="shared" si="211"/>
        <v>-</v>
      </c>
      <c r="BC61" s="112" t="str">
        <f t="shared" si="212"/>
        <v>-</v>
      </c>
      <c r="BD61" s="112" t="str">
        <f t="shared" si="213"/>
        <v>-</v>
      </c>
      <c r="BE61" s="112" t="str">
        <f t="shared" si="214"/>
        <v>-</v>
      </c>
      <c r="BF61" s="112" t="str">
        <f t="shared" si="215"/>
        <v>-</v>
      </c>
      <c r="BG61" s="112" t="str">
        <f t="shared" si="216"/>
        <v>-</v>
      </c>
      <c r="BH61" s="112" t="str">
        <f t="shared" si="217"/>
        <v>-</v>
      </c>
      <c r="BI61" s="112" t="str">
        <f t="shared" si="218"/>
        <v>-</v>
      </c>
      <c r="BJ61" s="112" t="str">
        <f t="shared" si="219"/>
        <v>-</v>
      </c>
      <c r="BK61" s="112" t="str">
        <f t="shared" si="220"/>
        <v>-</v>
      </c>
      <c r="BL61" s="112" t="str">
        <f t="shared" si="221"/>
        <v>-</v>
      </c>
      <c r="BM61" s="112" t="str">
        <f t="shared" si="222"/>
        <v>-</v>
      </c>
      <c r="BO61" s="112" t="str">
        <f t="shared" si="223"/>
        <v>-</v>
      </c>
      <c r="BP61" s="112" t="str">
        <f t="shared" si="224"/>
        <v>-</v>
      </c>
      <c r="BQ61" s="112" t="str">
        <f t="shared" si="225"/>
        <v>-</v>
      </c>
      <c r="BR61" s="112" t="str">
        <f t="shared" si="226"/>
        <v>-</v>
      </c>
      <c r="BS61" s="112" t="str">
        <f t="shared" si="227"/>
        <v>-</v>
      </c>
      <c r="BT61" s="112" t="str">
        <f t="shared" si="228"/>
        <v>-</v>
      </c>
      <c r="BU61" s="112" t="str">
        <f t="shared" si="229"/>
        <v>-</v>
      </c>
      <c r="BV61" s="112" t="str">
        <f t="shared" si="230"/>
        <v>-</v>
      </c>
      <c r="BW61" s="112" t="str">
        <f t="shared" si="231"/>
        <v>-</v>
      </c>
      <c r="BX61" s="112" t="str">
        <f t="shared" si="232"/>
        <v>-</v>
      </c>
      <c r="BY61" s="112" t="str">
        <f t="shared" si="233"/>
        <v>-</v>
      </c>
      <c r="BZ61" s="112">
        <f t="shared" si="234"/>
        <v>1</v>
      </c>
      <c r="CB61" s="112"/>
      <c r="CC61" s="112"/>
      <c r="CD61" s="112"/>
      <c r="CE61" s="112"/>
      <c r="CF61" s="112"/>
      <c r="CG61" s="112"/>
      <c r="CH61" s="112"/>
      <c r="CI61" s="112"/>
      <c r="CJ61" s="112"/>
      <c r="CK61" s="112"/>
      <c r="CL61" s="112"/>
      <c r="CM61" s="112"/>
    </row>
    <row r="62" spans="1:91">
      <c r="A62" s="122" t="s">
        <v>270</v>
      </c>
      <c r="B62" s="97" t="s">
        <v>271</v>
      </c>
      <c r="C62" s="91">
        <v>7</v>
      </c>
      <c r="D62" s="91"/>
      <c r="E62" s="91"/>
      <c r="F62" s="91"/>
      <c r="G62" s="91"/>
      <c r="H62" s="111">
        <f t="shared" si="121"/>
        <v>51.851851851851848</v>
      </c>
      <c r="I62" s="97">
        <f t="shared" si="185"/>
        <v>54</v>
      </c>
      <c r="J62" s="97">
        <f t="shared" si="186"/>
        <v>28</v>
      </c>
      <c r="K62" s="97">
        <v>16</v>
      </c>
      <c r="L62" s="97">
        <v>12</v>
      </c>
      <c r="M62" s="97"/>
      <c r="N62" s="97">
        <v>26</v>
      </c>
      <c r="O62" s="97"/>
      <c r="P62" s="97"/>
      <c r="Q62" s="97"/>
      <c r="R62" s="97"/>
      <c r="S62" s="97"/>
      <c r="T62" s="97"/>
      <c r="U62" s="97">
        <v>2</v>
      </c>
      <c r="V62" s="97"/>
      <c r="W62" s="97"/>
      <c r="X62" s="97"/>
      <c r="Y62" s="97"/>
      <c r="Z62" s="97"/>
      <c r="AB62" s="120" t="str">
        <f t="shared" si="187"/>
        <v>-</v>
      </c>
      <c r="AC62" s="120" t="str">
        <f t="shared" si="188"/>
        <v>-</v>
      </c>
      <c r="AD62" s="120" t="str">
        <f t="shared" si="189"/>
        <v>-</v>
      </c>
      <c r="AE62" s="120" t="str">
        <f t="shared" si="190"/>
        <v>-</v>
      </c>
      <c r="AF62" s="120" t="str">
        <f t="shared" si="191"/>
        <v>-</v>
      </c>
      <c r="AG62" s="120" t="str">
        <f t="shared" si="192"/>
        <v>-</v>
      </c>
      <c r="AH62" s="120">
        <f t="shared" si="193"/>
        <v>1</v>
      </c>
      <c r="AI62" s="120" t="str">
        <f t="shared" si="194"/>
        <v>-</v>
      </c>
      <c r="AJ62" s="120" t="str">
        <f t="shared" si="195"/>
        <v>-</v>
      </c>
      <c r="AK62" s="120" t="str">
        <f t="shared" si="196"/>
        <v>-</v>
      </c>
      <c r="AL62" s="120" t="str">
        <f t="shared" si="197"/>
        <v>-</v>
      </c>
      <c r="AM62" s="120" t="str">
        <f t="shared" si="198"/>
        <v>-</v>
      </c>
      <c r="AO62" s="112" t="str">
        <f t="shared" si="199"/>
        <v>-</v>
      </c>
      <c r="AP62" s="112" t="str">
        <f t="shared" si="200"/>
        <v>-</v>
      </c>
      <c r="AQ62" s="112" t="str">
        <f t="shared" si="201"/>
        <v>-</v>
      </c>
      <c r="AR62" s="112" t="str">
        <f t="shared" si="202"/>
        <v>-</v>
      </c>
      <c r="AS62" s="112" t="str">
        <f t="shared" si="203"/>
        <v>-</v>
      </c>
      <c r="AT62" s="112" t="str">
        <f t="shared" si="204"/>
        <v>-</v>
      </c>
      <c r="AU62" s="112" t="str">
        <f t="shared" si="205"/>
        <v>-</v>
      </c>
      <c r="AV62" s="112" t="str">
        <f t="shared" si="206"/>
        <v>-</v>
      </c>
      <c r="AW62" s="112" t="str">
        <f t="shared" si="207"/>
        <v>-</v>
      </c>
      <c r="AX62" s="112" t="str">
        <f t="shared" si="208"/>
        <v>-</v>
      </c>
      <c r="AY62" s="112" t="str">
        <f t="shared" si="209"/>
        <v>-</v>
      </c>
      <c r="AZ62" s="112" t="str">
        <f t="shared" si="210"/>
        <v>-</v>
      </c>
      <c r="BB62" s="112" t="str">
        <f t="shared" si="211"/>
        <v>-</v>
      </c>
      <c r="BC62" s="112" t="str">
        <f t="shared" si="212"/>
        <v>-</v>
      </c>
      <c r="BD62" s="112" t="str">
        <f t="shared" si="213"/>
        <v>-</v>
      </c>
      <c r="BE62" s="112" t="str">
        <f t="shared" si="214"/>
        <v>-</v>
      </c>
      <c r="BF62" s="112" t="str">
        <f t="shared" si="215"/>
        <v>-</v>
      </c>
      <c r="BG62" s="112" t="str">
        <f t="shared" si="216"/>
        <v>-</v>
      </c>
      <c r="BH62" s="112" t="str">
        <f t="shared" si="217"/>
        <v>-</v>
      </c>
      <c r="BI62" s="112" t="str">
        <f t="shared" si="218"/>
        <v>-</v>
      </c>
      <c r="BJ62" s="112" t="str">
        <f t="shared" si="219"/>
        <v>-</v>
      </c>
      <c r="BK62" s="112" t="str">
        <f t="shared" si="220"/>
        <v>-</v>
      </c>
      <c r="BL62" s="112" t="str">
        <f t="shared" si="221"/>
        <v>-</v>
      </c>
      <c r="BM62" s="112" t="str">
        <f t="shared" si="222"/>
        <v>-</v>
      </c>
      <c r="BO62" s="112" t="str">
        <f t="shared" si="223"/>
        <v>-</v>
      </c>
      <c r="BP62" s="112" t="str">
        <f t="shared" si="224"/>
        <v>-</v>
      </c>
      <c r="BQ62" s="112" t="str">
        <f t="shared" si="225"/>
        <v>-</v>
      </c>
      <c r="BR62" s="112" t="str">
        <f t="shared" si="226"/>
        <v>-</v>
      </c>
      <c r="BS62" s="112" t="str">
        <f t="shared" si="227"/>
        <v>-</v>
      </c>
      <c r="BT62" s="112" t="str">
        <f t="shared" si="228"/>
        <v>-</v>
      </c>
      <c r="BU62" s="112" t="str">
        <f t="shared" si="229"/>
        <v>-</v>
      </c>
      <c r="BV62" s="112" t="str">
        <f t="shared" si="230"/>
        <v>-</v>
      </c>
      <c r="BW62" s="112" t="str">
        <f t="shared" si="231"/>
        <v>-</v>
      </c>
      <c r="BX62" s="112" t="str">
        <f t="shared" si="232"/>
        <v>-</v>
      </c>
      <c r="BY62" s="112" t="str">
        <f t="shared" si="233"/>
        <v>-</v>
      </c>
      <c r="BZ62" s="112" t="str">
        <f t="shared" si="234"/>
        <v>-</v>
      </c>
      <c r="CB62" s="112"/>
      <c r="CC62" s="112"/>
      <c r="CD62" s="112"/>
      <c r="CE62" s="112"/>
      <c r="CF62" s="112"/>
      <c r="CG62" s="112"/>
      <c r="CH62" s="112"/>
      <c r="CI62" s="112"/>
      <c r="CJ62" s="112"/>
      <c r="CK62" s="112"/>
      <c r="CL62" s="112"/>
      <c r="CM62" s="112"/>
    </row>
    <row r="63" spans="1:91">
      <c r="A63" s="122" t="s">
        <v>272</v>
      </c>
      <c r="B63" s="97" t="s">
        <v>273</v>
      </c>
      <c r="C63" s="91">
        <v>3</v>
      </c>
      <c r="D63" s="91"/>
      <c r="E63" s="91"/>
      <c r="F63" s="91"/>
      <c r="G63" s="122" t="s">
        <v>274</v>
      </c>
      <c r="H63" s="111">
        <f t="shared" si="121"/>
        <v>59.259259259259252</v>
      </c>
      <c r="I63" s="97">
        <f t="shared" si="185"/>
        <v>81</v>
      </c>
      <c r="J63" s="97">
        <f t="shared" si="186"/>
        <v>48</v>
      </c>
      <c r="K63" s="97">
        <v>22</v>
      </c>
      <c r="L63" s="97">
        <v>12</v>
      </c>
      <c r="M63" s="97">
        <v>14</v>
      </c>
      <c r="N63" s="97">
        <v>33</v>
      </c>
      <c r="O63" s="97"/>
      <c r="P63" s="97"/>
      <c r="Q63" s="97">
        <v>4</v>
      </c>
      <c r="R63" s="97"/>
      <c r="S63" s="97"/>
      <c r="T63" s="97"/>
      <c r="U63" s="97"/>
      <c r="V63" s="97"/>
      <c r="W63" s="97"/>
      <c r="X63" s="97"/>
      <c r="Y63" s="97"/>
      <c r="Z63" s="97"/>
      <c r="AB63" s="120" t="str">
        <f t="shared" si="187"/>
        <v>-</v>
      </c>
      <c r="AC63" s="120" t="str">
        <f t="shared" si="188"/>
        <v>-</v>
      </c>
      <c r="AD63" s="120">
        <f t="shared" si="189"/>
        <v>1</v>
      </c>
      <c r="AE63" s="120" t="str">
        <f t="shared" si="190"/>
        <v>-</v>
      </c>
      <c r="AF63" s="120" t="str">
        <f t="shared" si="191"/>
        <v>-</v>
      </c>
      <c r="AG63" s="120" t="str">
        <f t="shared" si="192"/>
        <v>-</v>
      </c>
      <c r="AH63" s="120" t="str">
        <f t="shared" si="193"/>
        <v>-</v>
      </c>
      <c r="AI63" s="120" t="str">
        <f t="shared" si="194"/>
        <v>-</v>
      </c>
      <c r="AJ63" s="120" t="str">
        <f t="shared" si="195"/>
        <v>-</v>
      </c>
      <c r="AK63" s="120" t="str">
        <f t="shared" si="196"/>
        <v>-</v>
      </c>
      <c r="AL63" s="120" t="str">
        <f t="shared" si="197"/>
        <v>-</v>
      </c>
      <c r="AM63" s="120" t="str">
        <f t="shared" si="198"/>
        <v>-</v>
      </c>
      <c r="AO63" s="112" t="str">
        <f t="shared" si="199"/>
        <v>-</v>
      </c>
      <c r="AP63" s="112" t="str">
        <f t="shared" si="200"/>
        <v>-</v>
      </c>
      <c r="AQ63" s="112" t="str">
        <f t="shared" si="201"/>
        <v>-</v>
      </c>
      <c r="AR63" s="112" t="str">
        <f t="shared" si="202"/>
        <v>-</v>
      </c>
      <c r="AS63" s="112" t="str">
        <f t="shared" si="203"/>
        <v>-</v>
      </c>
      <c r="AT63" s="112" t="str">
        <f t="shared" si="204"/>
        <v>-</v>
      </c>
      <c r="AU63" s="112" t="str">
        <f t="shared" si="205"/>
        <v>-</v>
      </c>
      <c r="AV63" s="112" t="str">
        <f t="shared" si="206"/>
        <v>-</v>
      </c>
      <c r="AW63" s="112" t="str">
        <f t="shared" si="207"/>
        <v>-</v>
      </c>
      <c r="AX63" s="112" t="str">
        <f t="shared" si="208"/>
        <v>-</v>
      </c>
      <c r="AY63" s="112" t="str">
        <f t="shared" si="209"/>
        <v>-</v>
      </c>
      <c r="AZ63" s="112" t="str">
        <f t="shared" si="210"/>
        <v>-</v>
      </c>
      <c r="BB63" s="112" t="str">
        <f t="shared" si="211"/>
        <v>-</v>
      </c>
      <c r="BC63" s="112" t="str">
        <f t="shared" si="212"/>
        <v>-</v>
      </c>
      <c r="BD63" s="112" t="str">
        <f t="shared" si="213"/>
        <v>-</v>
      </c>
      <c r="BE63" s="112" t="str">
        <f t="shared" si="214"/>
        <v>-</v>
      </c>
      <c r="BF63" s="112" t="str">
        <f t="shared" si="215"/>
        <v>-</v>
      </c>
      <c r="BG63" s="112" t="str">
        <f t="shared" si="216"/>
        <v>-</v>
      </c>
      <c r="BH63" s="112" t="str">
        <f t="shared" si="217"/>
        <v>-</v>
      </c>
      <c r="BI63" s="112" t="str">
        <f t="shared" si="218"/>
        <v>-</v>
      </c>
      <c r="BJ63" s="112" t="str">
        <f t="shared" si="219"/>
        <v>-</v>
      </c>
      <c r="BK63" s="112" t="str">
        <f t="shared" si="220"/>
        <v>-</v>
      </c>
      <c r="BL63" s="112" t="str">
        <f t="shared" si="221"/>
        <v>-</v>
      </c>
      <c r="BM63" s="112" t="str">
        <f t="shared" si="222"/>
        <v>-</v>
      </c>
      <c r="BO63" s="112" t="str">
        <f t="shared" si="223"/>
        <v>-</v>
      </c>
      <c r="BP63" s="112" t="str">
        <f t="shared" si="224"/>
        <v>-</v>
      </c>
      <c r="BQ63" s="112" t="str">
        <f t="shared" si="225"/>
        <v>-</v>
      </c>
      <c r="BR63" s="112" t="str">
        <f t="shared" si="226"/>
        <v>-</v>
      </c>
      <c r="BS63" s="112" t="str">
        <f t="shared" si="227"/>
        <v>-</v>
      </c>
      <c r="BT63" s="112" t="str">
        <f t="shared" si="228"/>
        <v>-</v>
      </c>
      <c r="BU63" s="112" t="str">
        <f t="shared" si="229"/>
        <v>-</v>
      </c>
      <c r="BV63" s="112" t="str">
        <f t="shared" si="230"/>
        <v>-</v>
      </c>
      <c r="BW63" s="112" t="str">
        <f t="shared" si="231"/>
        <v>-</v>
      </c>
      <c r="BX63" s="112" t="str">
        <f t="shared" si="232"/>
        <v>-</v>
      </c>
      <c r="BY63" s="112" t="str">
        <f t="shared" si="233"/>
        <v>-</v>
      </c>
      <c r="BZ63" s="112" t="str">
        <f t="shared" si="234"/>
        <v>-</v>
      </c>
      <c r="CB63" s="112"/>
      <c r="CC63" s="112"/>
      <c r="CD63" s="112">
        <v>1</v>
      </c>
      <c r="CE63" s="112"/>
      <c r="CF63" s="112"/>
      <c r="CG63" s="112"/>
      <c r="CH63" s="112"/>
      <c r="CI63" s="112"/>
      <c r="CJ63" s="112"/>
      <c r="CK63" s="112"/>
      <c r="CL63" s="112"/>
      <c r="CM63" s="112"/>
    </row>
    <row r="64" spans="1:91">
      <c r="A64" s="122" t="s">
        <v>275</v>
      </c>
      <c r="B64" s="97" t="s">
        <v>276</v>
      </c>
      <c r="C64" s="91">
        <v>8</v>
      </c>
      <c r="D64" s="91"/>
      <c r="E64" s="91">
        <v>8</v>
      </c>
      <c r="F64" s="91"/>
      <c r="G64" s="91"/>
      <c r="H64" s="111">
        <f t="shared" si="121"/>
        <v>59.259259259259252</v>
      </c>
      <c r="I64" s="97">
        <f t="shared" si="185"/>
        <v>81</v>
      </c>
      <c r="J64" s="97">
        <f t="shared" si="186"/>
        <v>48</v>
      </c>
      <c r="K64" s="97">
        <v>32</v>
      </c>
      <c r="L64" s="97"/>
      <c r="M64" s="97">
        <v>16</v>
      </c>
      <c r="N64" s="97">
        <v>33</v>
      </c>
      <c r="O64" s="97"/>
      <c r="P64" s="97"/>
      <c r="Q64" s="97"/>
      <c r="R64" s="97"/>
      <c r="S64" s="97"/>
      <c r="T64" s="97"/>
      <c r="U64" s="97"/>
      <c r="V64" s="97">
        <v>6</v>
      </c>
      <c r="W64" s="97"/>
      <c r="X64" s="97"/>
      <c r="Y64" s="97"/>
      <c r="Z64" s="97"/>
      <c r="AB64" s="120" t="str">
        <f t="shared" si="187"/>
        <v>-</v>
      </c>
      <c r="AC64" s="120" t="str">
        <f t="shared" si="188"/>
        <v>-</v>
      </c>
      <c r="AD64" s="120" t="str">
        <f t="shared" si="189"/>
        <v>-</v>
      </c>
      <c r="AE64" s="120" t="str">
        <f t="shared" si="190"/>
        <v>-</v>
      </c>
      <c r="AF64" s="120" t="str">
        <f t="shared" si="191"/>
        <v>-</v>
      </c>
      <c r="AG64" s="120" t="str">
        <f t="shared" si="192"/>
        <v>-</v>
      </c>
      <c r="AH64" s="120" t="str">
        <f t="shared" si="193"/>
        <v>-</v>
      </c>
      <c r="AI64" s="120">
        <f t="shared" si="194"/>
        <v>1</v>
      </c>
      <c r="AJ64" s="120" t="str">
        <f t="shared" si="195"/>
        <v>-</v>
      </c>
      <c r="AK64" s="120" t="str">
        <f t="shared" si="196"/>
        <v>-</v>
      </c>
      <c r="AL64" s="120" t="str">
        <f t="shared" si="197"/>
        <v>-</v>
      </c>
      <c r="AM64" s="120" t="str">
        <f t="shared" si="198"/>
        <v>-</v>
      </c>
      <c r="AO64" s="112" t="str">
        <f t="shared" si="199"/>
        <v>-</v>
      </c>
      <c r="AP64" s="112" t="str">
        <f t="shared" si="200"/>
        <v>-</v>
      </c>
      <c r="AQ64" s="112" t="str">
        <f t="shared" si="201"/>
        <v>-</v>
      </c>
      <c r="AR64" s="112" t="str">
        <f t="shared" si="202"/>
        <v>-</v>
      </c>
      <c r="AS64" s="112" t="str">
        <f t="shared" si="203"/>
        <v>-</v>
      </c>
      <c r="AT64" s="112" t="str">
        <f t="shared" si="204"/>
        <v>-</v>
      </c>
      <c r="AU64" s="112" t="str">
        <f t="shared" si="205"/>
        <v>-</v>
      </c>
      <c r="AV64" s="112" t="str">
        <f t="shared" si="206"/>
        <v>-</v>
      </c>
      <c r="AW64" s="112" t="str">
        <f t="shared" si="207"/>
        <v>-</v>
      </c>
      <c r="AX64" s="112" t="str">
        <f t="shared" si="208"/>
        <v>-</v>
      </c>
      <c r="AY64" s="112" t="str">
        <f t="shared" si="209"/>
        <v>-</v>
      </c>
      <c r="AZ64" s="112" t="str">
        <f t="shared" si="210"/>
        <v>-</v>
      </c>
      <c r="BB64" s="112" t="str">
        <f t="shared" si="211"/>
        <v>-</v>
      </c>
      <c r="BC64" s="112" t="str">
        <f t="shared" si="212"/>
        <v>-</v>
      </c>
      <c r="BD64" s="112" t="str">
        <f t="shared" si="213"/>
        <v>-</v>
      </c>
      <c r="BE64" s="112" t="str">
        <f t="shared" si="214"/>
        <v>-</v>
      </c>
      <c r="BF64" s="112" t="str">
        <f t="shared" si="215"/>
        <v>-</v>
      </c>
      <c r="BG64" s="112" t="str">
        <f t="shared" si="216"/>
        <v>-</v>
      </c>
      <c r="BH64" s="112" t="str">
        <f t="shared" si="217"/>
        <v>-</v>
      </c>
      <c r="BI64" s="112">
        <f t="shared" si="218"/>
        <v>1</v>
      </c>
      <c r="BJ64" s="112" t="str">
        <f t="shared" si="219"/>
        <v>-</v>
      </c>
      <c r="BK64" s="112" t="str">
        <f t="shared" si="220"/>
        <v>-</v>
      </c>
      <c r="BL64" s="112" t="str">
        <f t="shared" si="221"/>
        <v>-</v>
      </c>
      <c r="BM64" s="112" t="str">
        <f t="shared" si="222"/>
        <v>-</v>
      </c>
      <c r="BO64" s="112" t="str">
        <f t="shared" si="223"/>
        <v>-</v>
      </c>
      <c r="BP64" s="112" t="str">
        <f t="shared" si="224"/>
        <v>-</v>
      </c>
      <c r="BQ64" s="112" t="str">
        <f t="shared" si="225"/>
        <v>-</v>
      </c>
      <c r="BR64" s="112" t="str">
        <f t="shared" si="226"/>
        <v>-</v>
      </c>
      <c r="BS64" s="112" t="str">
        <f t="shared" si="227"/>
        <v>-</v>
      </c>
      <c r="BT64" s="112" t="str">
        <f t="shared" si="228"/>
        <v>-</v>
      </c>
      <c r="BU64" s="112" t="str">
        <f t="shared" si="229"/>
        <v>-</v>
      </c>
      <c r="BV64" s="112" t="str">
        <f t="shared" si="230"/>
        <v>-</v>
      </c>
      <c r="BW64" s="112" t="str">
        <f t="shared" si="231"/>
        <v>-</v>
      </c>
      <c r="BX64" s="112" t="str">
        <f t="shared" si="232"/>
        <v>-</v>
      </c>
      <c r="BY64" s="112" t="str">
        <f t="shared" si="233"/>
        <v>-</v>
      </c>
      <c r="BZ64" s="112" t="str">
        <f t="shared" si="234"/>
        <v>-</v>
      </c>
      <c r="CB64" s="112"/>
      <c r="CC64" s="112"/>
      <c r="CD64" s="112"/>
      <c r="CE64" s="112"/>
      <c r="CF64" s="112"/>
      <c r="CG64" s="112"/>
      <c r="CH64" s="112"/>
      <c r="CI64" s="112"/>
      <c r="CJ64" s="112"/>
      <c r="CK64" s="112"/>
      <c r="CL64" s="112"/>
      <c r="CM64" s="112"/>
    </row>
    <row r="65" spans="1:91">
      <c r="A65" s="128" t="s">
        <v>277</v>
      </c>
      <c r="B65" s="86" t="s">
        <v>278</v>
      </c>
      <c r="C65" s="86"/>
      <c r="D65" s="86"/>
      <c r="E65" s="86"/>
      <c r="F65" s="86"/>
      <c r="G65" s="86"/>
      <c r="H65" s="116">
        <f t="shared" si="121"/>
        <v>58.564814814814817</v>
      </c>
      <c r="I65" s="86">
        <f t="shared" ref="I65:Z65" si="235">SUM(I66:I73)</f>
        <v>864</v>
      </c>
      <c r="J65" s="86">
        <f t="shared" si="235"/>
        <v>506</v>
      </c>
      <c r="K65" s="86">
        <f t="shared" si="235"/>
        <v>280</v>
      </c>
      <c r="L65" s="86">
        <f t="shared" si="235"/>
        <v>90</v>
      </c>
      <c r="M65" s="86">
        <f t="shared" si="235"/>
        <v>136</v>
      </c>
      <c r="N65" s="86">
        <f t="shared" si="235"/>
        <v>358</v>
      </c>
      <c r="O65" s="86">
        <f t="shared" si="235"/>
        <v>0</v>
      </c>
      <c r="P65" s="86">
        <f t="shared" si="235"/>
        <v>0</v>
      </c>
      <c r="Q65" s="86">
        <f t="shared" si="235"/>
        <v>0</v>
      </c>
      <c r="R65" s="86">
        <f t="shared" si="235"/>
        <v>0</v>
      </c>
      <c r="S65" s="86">
        <f t="shared" si="235"/>
        <v>4</v>
      </c>
      <c r="T65" s="86">
        <f t="shared" si="235"/>
        <v>0</v>
      </c>
      <c r="U65" s="86">
        <f t="shared" si="235"/>
        <v>8</v>
      </c>
      <c r="V65" s="86">
        <f t="shared" si="235"/>
        <v>0</v>
      </c>
      <c r="W65" s="86">
        <f t="shared" si="235"/>
        <v>0</v>
      </c>
      <c r="X65" s="86">
        <f t="shared" si="235"/>
        <v>15</v>
      </c>
      <c r="Y65" s="86">
        <f t="shared" si="235"/>
        <v>8</v>
      </c>
      <c r="Z65" s="86">
        <f t="shared" si="235"/>
        <v>8</v>
      </c>
      <c r="AB65" s="117">
        <f t="shared" ref="AB65:AM65" si="236">SUM(AB66:AB73)</f>
        <v>0</v>
      </c>
      <c r="AC65" s="117">
        <f t="shared" si="236"/>
        <v>0</v>
      </c>
      <c r="AD65" s="117">
        <f t="shared" si="236"/>
        <v>0</v>
      </c>
      <c r="AE65" s="117">
        <f t="shared" si="236"/>
        <v>0</v>
      </c>
      <c r="AF65" s="117">
        <f t="shared" si="236"/>
        <v>0</v>
      </c>
      <c r="AG65" s="117">
        <f t="shared" si="236"/>
        <v>0</v>
      </c>
      <c r="AH65" s="117">
        <f t="shared" si="236"/>
        <v>0</v>
      </c>
      <c r="AI65" s="117">
        <f t="shared" si="236"/>
        <v>0</v>
      </c>
      <c r="AJ65" s="117">
        <f t="shared" si="236"/>
        <v>0</v>
      </c>
      <c r="AK65" s="117">
        <f t="shared" si="236"/>
        <v>2</v>
      </c>
      <c r="AL65" s="117">
        <f t="shared" si="236"/>
        <v>0</v>
      </c>
      <c r="AM65" s="117">
        <f t="shared" si="236"/>
        <v>1</v>
      </c>
      <c r="AO65" s="117">
        <f t="shared" ref="AO65:AZ65" si="237">SUM(AO66:AO73)</f>
        <v>0</v>
      </c>
      <c r="AP65" s="117">
        <f t="shared" si="237"/>
        <v>0</v>
      </c>
      <c r="AQ65" s="117">
        <f t="shared" si="237"/>
        <v>0</v>
      </c>
      <c r="AR65" s="117">
        <f t="shared" si="237"/>
        <v>0</v>
      </c>
      <c r="AS65" s="117">
        <f t="shared" si="237"/>
        <v>1</v>
      </c>
      <c r="AT65" s="117">
        <f t="shared" si="237"/>
        <v>0</v>
      </c>
      <c r="AU65" s="117">
        <f t="shared" si="237"/>
        <v>2</v>
      </c>
      <c r="AV65" s="117">
        <f t="shared" si="237"/>
        <v>0</v>
      </c>
      <c r="AW65" s="117">
        <f t="shared" si="237"/>
        <v>0</v>
      </c>
      <c r="AX65" s="117">
        <f t="shared" si="237"/>
        <v>0</v>
      </c>
      <c r="AY65" s="117">
        <f t="shared" si="237"/>
        <v>2</v>
      </c>
      <c r="AZ65" s="117">
        <f t="shared" si="237"/>
        <v>1</v>
      </c>
      <c r="BB65" s="117">
        <f t="shared" ref="BB65:BM65" si="238">SUM(BB66:BB73)</f>
        <v>0</v>
      </c>
      <c r="BC65" s="117">
        <f t="shared" si="238"/>
        <v>0</v>
      </c>
      <c r="BD65" s="117">
        <f t="shared" si="238"/>
        <v>0</v>
      </c>
      <c r="BE65" s="117">
        <f t="shared" si="238"/>
        <v>0</v>
      </c>
      <c r="BF65" s="117">
        <f t="shared" si="238"/>
        <v>0</v>
      </c>
      <c r="BG65" s="117">
        <f t="shared" si="238"/>
        <v>0</v>
      </c>
      <c r="BH65" s="117">
        <f t="shared" si="238"/>
        <v>1</v>
      </c>
      <c r="BI65" s="117">
        <f t="shared" si="238"/>
        <v>0</v>
      </c>
      <c r="BJ65" s="117">
        <f t="shared" si="238"/>
        <v>0</v>
      </c>
      <c r="BK65" s="117">
        <f t="shared" si="238"/>
        <v>1</v>
      </c>
      <c r="BL65" s="117">
        <f t="shared" si="238"/>
        <v>1</v>
      </c>
      <c r="BM65" s="117">
        <f t="shared" si="238"/>
        <v>1</v>
      </c>
      <c r="BO65" s="117">
        <f t="shared" ref="BO65:BZ65" si="239">SUM(BO66:BO73)</f>
        <v>0</v>
      </c>
      <c r="BP65" s="117">
        <f t="shared" si="239"/>
        <v>0</v>
      </c>
      <c r="BQ65" s="117">
        <f t="shared" si="239"/>
        <v>0</v>
      </c>
      <c r="BR65" s="117">
        <f t="shared" si="239"/>
        <v>0</v>
      </c>
      <c r="BS65" s="117">
        <f t="shared" si="239"/>
        <v>0</v>
      </c>
      <c r="BT65" s="117">
        <f t="shared" si="239"/>
        <v>0</v>
      </c>
      <c r="BU65" s="117">
        <f t="shared" si="239"/>
        <v>0</v>
      </c>
      <c r="BV65" s="117">
        <f t="shared" si="239"/>
        <v>0</v>
      </c>
      <c r="BW65" s="117">
        <f t="shared" si="239"/>
        <v>0</v>
      </c>
      <c r="BX65" s="117">
        <f t="shared" si="239"/>
        <v>1</v>
      </c>
      <c r="BY65" s="117">
        <f t="shared" si="239"/>
        <v>1</v>
      </c>
      <c r="BZ65" s="117">
        <f t="shared" si="239"/>
        <v>0</v>
      </c>
      <c r="CB65" s="117">
        <f t="shared" ref="CB65:CM65" si="240">SUM(CB66:CB73)</f>
        <v>0</v>
      </c>
      <c r="CC65" s="117">
        <f t="shared" si="240"/>
        <v>0</v>
      </c>
      <c r="CD65" s="117">
        <f t="shared" si="240"/>
        <v>0</v>
      </c>
      <c r="CE65" s="117">
        <f t="shared" si="240"/>
        <v>0</v>
      </c>
      <c r="CF65" s="117">
        <f t="shared" si="240"/>
        <v>0</v>
      </c>
      <c r="CG65" s="117">
        <f t="shared" si="240"/>
        <v>0</v>
      </c>
      <c r="CH65" s="117">
        <f t="shared" si="240"/>
        <v>0</v>
      </c>
      <c r="CI65" s="117">
        <f t="shared" si="240"/>
        <v>0</v>
      </c>
      <c r="CJ65" s="117">
        <f t="shared" si="240"/>
        <v>0</v>
      </c>
      <c r="CK65" s="117">
        <f t="shared" si="240"/>
        <v>0</v>
      </c>
      <c r="CL65" s="117">
        <f t="shared" si="240"/>
        <v>0</v>
      </c>
      <c r="CM65" s="117">
        <f t="shared" si="240"/>
        <v>1</v>
      </c>
    </row>
    <row r="66" spans="1:91">
      <c r="A66" s="122" t="s">
        <v>279</v>
      </c>
      <c r="B66" s="97" t="s">
        <v>249</v>
      </c>
      <c r="C66" s="91"/>
      <c r="D66" s="91">
        <v>7</v>
      </c>
      <c r="E66" s="91"/>
      <c r="F66" s="91"/>
      <c r="G66" s="129"/>
      <c r="H66" s="111">
        <f t="shared" si="121"/>
        <v>51.851851851851848</v>
      </c>
      <c r="I66" s="97">
        <f>J66+N66</f>
        <v>108</v>
      </c>
      <c r="J66" s="97">
        <f t="shared" ref="J66:J73" si="241">O66*O$6+P66*P$6+Q66*Q$6+R66*R$6+S66*S$6+T66*T$6+U66*U$6+V66*V$6+W66*W$6+X66*X$6+Y66*Y$6+Z66*Z$6</f>
        <v>56</v>
      </c>
      <c r="K66" s="97">
        <v>30</v>
      </c>
      <c r="L66" s="97">
        <v>12</v>
      </c>
      <c r="M66" s="97">
        <v>14</v>
      </c>
      <c r="N66" s="97">
        <v>52</v>
      </c>
      <c r="O66" s="97"/>
      <c r="P66" s="97"/>
      <c r="Q66" s="97"/>
      <c r="R66" s="97"/>
      <c r="S66" s="97"/>
      <c r="T66" s="97"/>
      <c r="U66" s="97">
        <v>4</v>
      </c>
      <c r="V66" s="97"/>
      <c r="W66" s="97"/>
      <c r="X66" s="97"/>
      <c r="Y66" s="97"/>
      <c r="Z66" s="97"/>
      <c r="AB66" s="120" t="str">
        <f t="shared" ref="AB66:AB73" si="242">IF(ISERROR(SEARCH(AB$7,$C66,1)),"-",IF(COUNTIF($C66,AB$7)=1,1,IF(ISERROR(SEARCH(CONCATENATE(AB$7,","),$C66,1)),IF(ISERROR(SEARCH(CONCATENATE(",",AB$7),$C66,1)),"-",1),1)))</f>
        <v>-</v>
      </c>
      <c r="AC66" s="120" t="str">
        <f t="shared" ref="AC66:AC73" si="243">IF(ISERROR(SEARCH(AC$7,$C66,1)),"-",IF(COUNTIF($C66,AC$7)=1,1,IF(ISERROR(SEARCH(CONCATENATE(AC$7,","),$C66,1)),IF(ISERROR(SEARCH(CONCATENATE(",",AC$7),$C66,1)),"-",1),1)))</f>
        <v>-</v>
      </c>
      <c r="AD66" s="120" t="str">
        <f t="shared" ref="AD66:AD73" si="244">IF(ISERROR(SEARCH(AD$7,$C66,1)),"-",IF(COUNTIF($C66,AD$7)=1,1,IF(ISERROR(SEARCH(CONCATENATE(AD$7,","),$C66,1)),IF(ISERROR(SEARCH(CONCATENATE(",",AD$7),$C66,1)),"-",1),1)))</f>
        <v>-</v>
      </c>
      <c r="AE66" s="120" t="str">
        <f t="shared" ref="AE66:AE73" si="245">IF(ISERROR(SEARCH(AE$7,$C66,1)),"-",IF(COUNTIF($C66,AE$7)=1,1,IF(ISERROR(SEARCH(CONCATENATE(AE$7,","),$C66,1)),IF(ISERROR(SEARCH(CONCATENATE(",",AE$7),$C66,1)),"-",1),1)))</f>
        <v>-</v>
      </c>
      <c r="AF66" s="120" t="str">
        <f t="shared" ref="AF66:AF73" si="246">IF(ISERROR(SEARCH(AF$7,$C66,1)),"-",IF(COUNTIF($C66,AF$7)=1,1,IF(ISERROR(SEARCH(CONCATENATE(AF$7,","),$C66,1)),IF(ISERROR(SEARCH(CONCATENATE(",",AF$7),$C66,1)),"-",1),1)))</f>
        <v>-</v>
      </c>
      <c r="AG66" s="120" t="str">
        <f t="shared" ref="AG66:AG73" si="247">IF(ISERROR(SEARCH(AG$7,$C66,1)),"-",IF(COUNTIF($C66,AG$7)=1,1,IF(ISERROR(SEARCH(CONCATENATE(AG$7,","),$C66,1)),IF(ISERROR(SEARCH(CONCATENATE(",",AG$7),$C66,1)),"-",1),1)))</f>
        <v>-</v>
      </c>
      <c r="AH66" s="120" t="str">
        <f t="shared" ref="AH66:AH73" si="248">IF(ISERROR(SEARCH(AH$7,$C66,1)),"-",IF(COUNTIF($C66,AH$7)=1,1,IF(ISERROR(SEARCH(CONCATENATE(AH$7,","),$C66,1)),IF(ISERROR(SEARCH(CONCATENATE(",",AH$7),$C66,1)),"-",1),1)))</f>
        <v>-</v>
      </c>
      <c r="AI66" s="120" t="str">
        <f t="shared" ref="AI66:AI73" si="249">IF(ISERROR(SEARCH(AI$7,$C66,1)),"-",IF(COUNTIF($C66,AI$7)=1,1,IF(ISERROR(SEARCH(CONCATENATE(AI$7,","),$C66,1)),IF(ISERROR(SEARCH(CONCATENATE(",",AI$7),$C66,1)),"-",1),1)))</f>
        <v>-</v>
      </c>
      <c r="AJ66" s="120" t="str">
        <f t="shared" ref="AJ66:AJ73" si="250">IF(ISERROR(SEARCH(AJ$7,$C66,1)),"-",IF(COUNTIF($C66,AJ$7)=1,1,IF(ISERROR(SEARCH(CONCATENATE(AJ$7,","),$C66,1)),IF(ISERROR(SEARCH(CONCATENATE(",",AJ$7),$C66,1)),"-",1),1)))</f>
        <v>-</v>
      </c>
      <c r="AK66" s="120" t="str">
        <f t="shared" ref="AK66:AK73" si="251">IF(ISERROR(SEARCH(AK$7,$C66,1)),"-",IF(COUNTIF($C66,AK$7)=1,1,IF(ISERROR(SEARCH(CONCATENATE(AK$7,","),$C66,1)),IF(ISERROR(SEARCH(CONCATENATE(",",AK$7),$C66,1)),"-",1),1)))</f>
        <v>-</v>
      </c>
      <c r="AL66" s="120" t="str">
        <f t="shared" ref="AL66:AL73" si="252">IF(ISERROR(SEARCH(AL$7,$C66,1)),"-",IF(COUNTIF($C66,AL$7)=1,1,IF(ISERROR(SEARCH(CONCATENATE(AL$7,","),$C66,1)),IF(ISERROR(SEARCH(CONCATENATE(",",AL$7),$C66,1)),"-",1),1)))</f>
        <v>-</v>
      </c>
      <c r="AM66" s="120" t="str">
        <f t="shared" ref="AM66:AM73" si="253">IF(ISERROR(SEARCH(AM$7,$C66,1)),"-",IF(COUNTIF($C66,AM$7)=1,1,IF(ISERROR(SEARCH(CONCATENATE(AM$7,","),$C66,1)),IF(ISERROR(SEARCH(CONCATENATE(",",AM$7),$C66,1)),"-",1),1)))</f>
        <v>-</v>
      </c>
      <c r="AO66" s="112" t="str">
        <f t="shared" ref="AO66:AO73" si="254">IF(ISERROR(SEARCH(AO$7,$D66,1)),"-",IF(COUNTIF($D66,AO$7)=1,1,IF(ISERROR(SEARCH(CONCATENATE(AO$7,","),$D66,1)),IF(ISERROR(SEARCH(CONCATENATE(",",AO$7),$D66,1)),"-",1),1)))</f>
        <v>-</v>
      </c>
      <c r="AP66" s="112" t="str">
        <f t="shared" ref="AP66:AP73" si="255">IF(ISERROR(SEARCH(AP$7,$D66,1)),"-",IF(COUNTIF($D66,AP$7)=1,1,IF(ISERROR(SEARCH(CONCATENATE(AP$7,","),$D66,1)),IF(ISERROR(SEARCH(CONCATENATE(",",AP$7),$D66,1)),"-",1),1)))</f>
        <v>-</v>
      </c>
      <c r="AQ66" s="112" t="str">
        <f t="shared" ref="AQ66:AQ73" si="256">IF(ISERROR(SEARCH(AQ$7,$D66,1)),"-",IF(COUNTIF($D66,AQ$7)=1,1,IF(ISERROR(SEARCH(CONCATENATE(AQ$7,","),$D66,1)),IF(ISERROR(SEARCH(CONCATENATE(",",AQ$7),$D66,1)),"-",1),1)))</f>
        <v>-</v>
      </c>
      <c r="AR66" s="112" t="str">
        <f t="shared" ref="AR66:AR73" si="257">IF(ISERROR(SEARCH(AR$7,$D66,1)),"-",IF(COUNTIF($D66,AR$7)=1,1,IF(ISERROR(SEARCH(CONCATENATE(AR$7,","),$D66,1)),IF(ISERROR(SEARCH(CONCATENATE(",",AR$7),$D66,1)),"-",1),1)))</f>
        <v>-</v>
      </c>
      <c r="AS66" s="112" t="str">
        <f t="shared" ref="AS66:AS73" si="258">IF(ISERROR(SEARCH(AS$7,$D66,1)),"-",IF(COUNTIF($D66,AS$7)=1,1,IF(ISERROR(SEARCH(CONCATENATE(AS$7,","),$D66,1)),IF(ISERROR(SEARCH(CONCATENATE(",",AS$7),$D66,1)),"-",1),1)))</f>
        <v>-</v>
      </c>
      <c r="AT66" s="112" t="str">
        <f t="shared" ref="AT66:AT73" si="259">IF(ISERROR(SEARCH(AT$7,$D66,1)),"-",IF(COUNTIF($D66,AT$7)=1,1,IF(ISERROR(SEARCH(CONCATENATE(AT$7,","),$D66,1)),IF(ISERROR(SEARCH(CONCATENATE(",",AT$7),$D66,1)),"-",1),1)))</f>
        <v>-</v>
      </c>
      <c r="AU66" s="112">
        <f t="shared" ref="AU66:AU73" si="260">IF(ISERROR(SEARCH(AU$7,$D66,1)),"-",IF(COUNTIF($D66,AU$7)=1,1,IF(ISERROR(SEARCH(CONCATENATE(AU$7,","),$D66,1)),IF(ISERROR(SEARCH(CONCATENATE(",",AU$7),$D66,1)),"-",1),1)))</f>
        <v>1</v>
      </c>
      <c r="AV66" s="112" t="str">
        <f t="shared" ref="AV66:AV73" si="261">IF(ISERROR(SEARCH(AV$7,$D66,1)),"-",IF(COUNTIF($D66,AV$7)=1,1,IF(ISERROR(SEARCH(CONCATENATE(AV$7,","),$D66,1)),IF(ISERROR(SEARCH(CONCATENATE(",",AV$7),$D66,1)),"-",1),1)))</f>
        <v>-</v>
      </c>
      <c r="AW66" s="112" t="str">
        <f t="shared" ref="AW66:AW73" si="262">IF(ISERROR(SEARCH(AW$7,$D66,1)),"-",IF(COUNTIF($D66,AW$7)=1,1,IF(ISERROR(SEARCH(CONCATENATE(AW$7,","),$D66,1)),IF(ISERROR(SEARCH(CONCATENATE(",",AW$7),$D66,1)),"-",1),1)))</f>
        <v>-</v>
      </c>
      <c r="AX66" s="112" t="str">
        <f t="shared" ref="AX66:AX73" si="263">IF(ISERROR(SEARCH(AX$7,$D66,1)),"-",IF(COUNTIF($D66,AX$7)=1,1,IF(ISERROR(SEARCH(CONCATENATE(AX$7,","),$D66,1)),IF(ISERROR(SEARCH(CONCATENATE(",",AX$7),$D66,1)),"-",1),1)))</f>
        <v>-</v>
      </c>
      <c r="AY66" s="112" t="str">
        <f t="shared" ref="AY66:AY73" si="264">IF(ISERROR(SEARCH(AY$7,$D66,1)),"-",IF(COUNTIF($D66,AY$7)=1,1,IF(ISERROR(SEARCH(CONCATENATE(AY$7,","),$D66,1)),IF(ISERROR(SEARCH(CONCATENATE(",",AY$7),$D66,1)),"-",1),1)))</f>
        <v>-</v>
      </c>
      <c r="AZ66" s="112" t="str">
        <f t="shared" ref="AZ66:AZ73" si="265">IF(ISERROR(SEARCH(AZ$7,$D66,1)),"-",IF(COUNTIF($D66,AZ$7)=1,1,IF(ISERROR(SEARCH(CONCATENATE(AZ$7,","),$D66,1)),IF(ISERROR(SEARCH(CONCATENATE(",",AZ$7),$D66,1)),"-",1),1)))</f>
        <v>-</v>
      </c>
      <c r="BB66" s="112" t="str">
        <f t="shared" ref="BB66:BB73" si="266">IF(ISERROR(SEARCH(BB$7,$E66,1)),"-",IF(COUNTIF($E66,BB$7)=1,1,IF(ISERROR(SEARCH(CONCATENATE(BB$7,","),$E66,1)),IF(ISERROR(SEARCH(CONCATENATE(",",BB$7),$E66,1)),"-",1),1)))</f>
        <v>-</v>
      </c>
      <c r="BC66" s="112" t="str">
        <f t="shared" ref="BC66:BC73" si="267">IF(ISERROR(SEARCH(BC$7,$E66,1)),"-",IF(COUNTIF($E66,BC$7)=1,1,IF(ISERROR(SEARCH(CONCATENATE(BC$7,","),$E66,1)),IF(ISERROR(SEARCH(CONCATENATE(",",BC$7),$E66,1)),"-",1),1)))</f>
        <v>-</v>
      </c>
      <c r="BD66" s="112" t="str">
        <f t="shared" ref="BD66:BD73" si="268">IF(ISERROR(SEARCH(BD$7,$E66,1)),"-",IF(COUNTIF($E66,BD$7)=1,1,IF(ISERROR(SEARCH(CONCATENATE(BD$7,","),$E66,1)),IF(ISERROR(SEARCH(CONCATENATE(",",BD$7),$E66,1)),"-",1),1)))</f>
        <v>-</v>
      </c>
      <c r="BE66" s="112" t="str">
        <f t="shared" ref="BE66:BE73" si="269">IF(ISERROR(SEARCH(BE$7,$E66,1)),"-",IF(COUNTIF($E66,BE$7)=1,1,IF(ISERROR(SEARCH(CONCATENATE(BE$7,","),$E66,1)),IF(ISERROR(SEARCH(CONCATENATE(",",BE$7),$E66,1)),"-",1),1)))</f>
        <v>-</v>
      </c>
      <c r="BF66" s="112" t="str">
        <f t="shared" ref="BF66:BF73" si="270">IF(ISERROR(SEARCH(BF$7,$E66,1)),"-",IF(COUNTIF($E66,BF$7)=1,1,IF(ISERROR(SEARCH(CONCATENATE(BF$7,","),$E66,1)),IF(ISERROR(SEARCH(CONCATENATE(",",BF$7),$E66,1)),"-",1),1)))</f>
        <v>-</v>
      </c>
      <c r="BG66" s="112" t="str">
        <f t="shared" ref="BG66:BG73" si="271">IF(ISERROR(SEARCH(BG$7,$E66,1)),"-",IF(COUNTIF($E66,BG$7)=1,1,IF(ISERROR(SEARCH(CONCATENATE(BG$7,","),$E66,1)),IF(ISERROR(SEARCH(CONCATENATE(",",BG$7),$E66,1)),"-",1),1)))</f>
        <v>-</v>
      </c>
      <c r="BH66" s="112" t="str">
        <f t="shared" ref="BH66:BH73" si="272">IF(ISERROR(SEARCH(BH$7,$E66,1)),"-",IF(COUNTIF($E66,BH$7)=1,1,IF(ISERROR(SEARCH(CONCATENATE(BH$7,","),$E66,1)),IF(ISERROR(SEARCH(CONCATENATE(",",BH$7),$E66,1)),"-",1),1)))</f>
        <v>-</v>
      </c>
      <c r="BI66" s="112" t="str">
        <f t="shared" ref="BI66:BI73" si="273">IF(ISERROR(SEARCH(BI$7,$E66,1)),"-",IF(COUNTIF($E66,BI$7)=1,1,IF(ISERROR(SEARCH(CONCATENATE(BI$7,","),$E66,1)),IF(ISERROR(SEARCH(CONCATENATE(",",BI$7),$E66,1)),"-",1),1)))</f>
        <v>-</v>
      </c>
      <c r="BJ66" s="112" t="str">
        <f t="shared" ref="BJ66:BJ73" si="274">IF(ISERROR(SEARCH(BJ$7,$E66,1)),"-",IF(COUNTIF($E66,BJ$7)=1,1,IF(ISERROR(SEARCH(CONCATENATE(BJ$7,","),$E66,1)),IF(ISERROR(SEARCH(CONCATENATE(",",BJ$7),$E66,1)),"-",1),1)))</f>
        <v>-</v>
      </c>
      <c r="BK66" s="112" t="str">
        <f t="shared" ref="BK66:BK73" si="275">IF(ISERROR(SEARCH(BK$7,$E66,1)),"-",IF(COUNTIF($E66,BK$7)=1,1,IF(ISERROR(SEARCH(CONCATENATE(BK$7,","),$E66,1)),IF(ISERROR(SEARCH(CONCATENATE(",",BK$7),$E66,1)),"-",1),1)))</f>
        <v>-</v>
      </c>
      <c r="BL66" s="112" t="str">
        <f t="shared" ref="BL66:BL73" si="276">IF(ISERROR(SEARCH(BL$7,$E66,1)),"-",IF(COUNTIF($E66,BL$7)=1,1,IF(ISERROR(SEARCH(CONCATENATE(BL$7,","),$E66,1)),IF(ISERROR(SEARCH(CONCATENATE(",",BL$7),$E66,1)),"-",1),1)))</f>
        <v>-</v>
      </c>
      <c r="BM66" s="112" t="str">
        <f t="shared" ref="BM66:BM73" si="277">IF(ISERROR(SEARCH(BM$7,$E66,1)),"-",IF(COUNTIF($E66,BM$7)=1,1,IF(ISERROR(SEARCH(CONCATENATE(BM$7,","),$E66,1)),IF(ISERROR(SEARCH(CONCATENATE(",",BM$7),$E66,1)),"-",1),1)))</f>
        <v>-</v>
      </c>
      <c r="BO66" s="112" t="str">
        <f t="shared" ref="BO66:BO73" si="278">IF(ISERROR(SEARCH(BO$7,$F66,1)),"-",IF(COUNTIF($F66,BO$7)=1,1,IF(ISERROR(SEARCH(CONCATENATE(BO$7,","),$F66,1)),IF(ISERROR(SEARCH(CONCATENATE(",",BO$7),$F66,1)),"-",1),1)))</f>
        <v>-</v>
      </c>
      <c r="BP66" s="112" t="str">
        <f t="shared" ref="BP66:BP73" si="279">IF(ISERROR(SEARCH(BP$7,$F66,1)),"-",IF(COUNTIF($F66,BP$7)=1,1,IF(ISERROR(SEARCH(CONCATENATE(BP$7,","),$F66,1)),IF(ISERROR(SEARCH(CONCATENATE(",",BP$7),$F66,1)),"-",1),1)))</f>
        <v>-</v>
      </c>
      <c r="BQ66" s="112" t="str">
        <f t="shared" ref="BQ66:BQ73" si="280">IF(ISERROR(SEARCH(BQ$7,$F66,1)),"-",IF(COUNTIF($F66,BQ$7)=1,1,IF(ISERROR(SEARCH(CONCATENATE(BQ$7,","),$F66,1)),IF(ISERROR(SEARCH(CONCATENATE(",",BQ$7),$F66,1)),"-",1),1)))</f>
        <v>-</v>
      </c>
      <c r="BR66" s="112" t="str">
        <f t="shared" ref="BR66:BR73" si="281">IF(ISERROR(SEARCH(BR$7,$F66,1)),"-",IF(COUNTIF($F66,BR$7)=1,1,IF(ISERROR(SEARCH(CONCATENATE(BR$7,","),$F66,1)),IF(ISERROR(SEARCH(CONCATENATE(",",BR$7),$F66,1)),"-",1),1)))</f>
        <v>-</v>
      </c>
      <c r="BS66" s="112" t="str">
        <f t="shared" ref="BS66:BS73" si="282">IF(ISERROR(SEARCH(BS$7,$F66,1)),"-",IF(COUNTIF($F66,BS$7)=1,1,IF(ISERROR(SEARCH(CONCATENATE(BS$7,","),$F66,1)),IF(ISERROR(SEARCH(CONCATENATE(",",BS$7),$F66,1)),"-",1),1)))</f>
        <v>-</v>
      </c>
      <c r="BT66" s="112" t="str">
        <f t="shared" ref="BT66:BT73" si="283">IF(ISERROR(SEARCH(BT$7,$F66,1)),"-",IF(COUNTIF($F66,BT$7)=1,1,IF(ISERROR(SEARCH(CONCATENATE(BT$7,","),$F66,1)),IF(ISERROR(SEARCH(CONCATENATE(",",BT$7),$F66,1)),"-",1),1)))</f>
        <v>-</v>
      </c>
      <c r="BU66" s="112" t="str">
        <f t="shared" ref="BU66:BU73" si="284">IF(ISERROR(SEARCH(BU$7,$F66,1)),"-",IF(COUNTIF($F66,BU$7)=1,1,IF(ISERROR(SEARCH(CONCATENATE(BU$7,","),$F66,1)),IF(ISERROR(SEARCH(CONCATENATE(",",BU$7),$F66,1)),"-",1),1)))</f>
        <v>-</v>
      </c>
      <c r="BV66" s="112" t="str">
        <f t="shared" ref="BV66:BV73" si="285">IF(ISERROR(SEARCH(BV$7,$F66,1)),"-",IF(COUNTIF($F66,BV$7)=1,1,IF(ISERROR(SEARCH(CONCATENATE(BV$7,","),$F66,1)),IF(ISERROR(SEARCH(CONCATENATE(",",BV$7),$F66,1)),"-",1),1)))</f>
        <v>-</v>
      </c>
      <c r="BW66" s="112" t="str">
        <f t="shared" ref="BW66:BW73" si="286">IF(ISERROR(SEARCH(BW$7,$F66,1)),"-",IF(COUNTIF($F66,BW$7)=1,1,IF(ISERROR(SEARCH(CONCATENATE(BW$7,","),$F66,1)),IF(ISERROR(SEARCH(CONCATENATE(",",BW$7),$F66,1)),"-",1),1)))</f>
        <v>-</v>
      </c>
      <c r="BX66" s="112" t="str">
        <f t="shared" ref="BX66:BX73" si="287">IF(ISERROR(SEARCH(BX$7,$F66,1)),"-",IF(COUNTIF($F66,BX$7)=1,1,IF(ISERROR(SEARCH(CONCATENATE(BX$7,","),$F66,1)),IF(ISERROR(SEARCH(CONCATENATE(",",BX$7),$F66,1)),"-",1),1)))</f>
        <v>-</v>
      </c>
      <c r="BY66" s="112" t="str">
        <f t="shared" ref="BY66:BY73" si="288">IF(ISERROR(SEARCH(BY$7,$F66,1)),"-",IF(COUNTIF($F66,BY$7)=1,1,IF(ISERROR(SEARCH(CONCATENATE(BY$7,","),$F66,1)),IF(ISERROR(SEARCH(CONCATENATE(",",BY$7),$F66,1)),"-",1),1)))</f>
        <v>-</v>
      </c>
      <c r="BZ66" s="112" t="str">
        <f t="shared" ref="BZ66:BZ73" si="289">IF(ISERROR(SEARCH(BZ$7,$F66,1)),"-",IF(COUNTIF($F66,BZ$7)=1,1,IF(ISERROR(SEARCH(CONCATENATE(BZ$7,","),$F66,1)),IF(ISERROR(SEARCH(CONCATENATE(",",BZ$7),$F66,1)),"-",1),1)))</f>
        <v>-</v>
      </c>
      <c r="CB66" s="112"/>
      <c r="CC66" s="112"/>
      <c r="CD66" s="112"/>
      <c r="CE66" s="112"/>
      <c r="CF66" s="112"/>
      <c r="CG66" s="112"/>
      <c r="CH66" s="112"/>
      <c r="CI66" s="112"/>
      <c r="CJ66" s="112"/>
      <c r="CK66" s="112"/>
      <c r="CL66" s="112"/>
      <c r="CM66" s="112"/>
    </row>
    <row r="67" spans="1:91">
      <c r="A67" s="122" t="s">
        <v>280</v>
      </c>
      <c r="B67" s="97" t="s">
        <v>281</v>
      </c>
      <c r="C67" s="91"/>
      <c r="D67" s="91">
        <v>5</v>
      </c>
      <c r="E67" s="91"/>
      <c r="F67" s="91"/>
      <c r="G67" s="129"/>
      <c r="H67" s="111">
        <f t="shared" si="121"/>
        <v>59.259259259259252</v>
      </c>
      <c r="I67" s="97">
        <f>J67+N67</f>
        <v>54</v>
      </c>
      <c r="J67" s="97">
        <f t="shared" si="241"/>
        <v>32</v>
      </c>
      <c r="K67" s="97"/>
      <c r="L67" s="97">
        <v>32</v>
      </c>
      <c r="M67" s="97"/>
      <c r="N67" s="97">
        <v>22</v>
      </c>
      <c r="O67" s="97"/>
      <c r="P67" s="97"/>
      <c r="Q67" s="97"/>
      <c r="R67" s="97"/>
      <c r="S67" s="97">
        <v>4</v>
      </c>
      <c r="T67" s="97"/>
      <c r="U67" s="97"/>
      <c r="V67" s="97"/>
      <c r="W67" s="97"/>
      <c r="X67" s="97"/>
      <c r="Y67" s="97"/>
      <c r="Z67" s="97"/>
      <c r="AB67" s="120" t="str">
        <f t="shared" si="242"/>
        <v>-</v>
      </c>
      <c r="AC67" s="120" t="str">
        <f t="shared" si="243"/>
        <v>-</v>
      </c>
      <c r="AD67" s="120" t="str">
        <f t="shared" si="244"/>
        <v>-</v>
      </c>
      <c r="AE67" s="120" t="str">
        <f t="shared" si="245"/>
        <v>-</v>
      </c>
      <c r="AF67" s="120" t="str">
        <f t="shared" si="246"/>
        <v>-</v>
      </c>
      <c r="AG67" s="120" t="str">
        <f t="shared" si="247"/>
        <v>-</v>
      </c>
      <c r="AH67" s="120" t="str">
        <f t="shared" si="248"/>
        <v>-</v>
      </c>
      <c r="AI67" s="120" t="str">
        <f t="shared" si="249"/>
        <v>-</v>
      </c>
      <c r="AJ67" s="120" t="str">
        <f t="shared" si="250"/>
        <v>-</v>
      </c>
      <c r="AK67" s="120" t="str">
        <f t="shared" si="251"/>
        <v>-</v>
      </c>
      <c r="AL67" s="120" t="str">
        <f t="shared" si="252"/>
        <v>-</v>
      </c>
      <c r="AM67" s="120" t="str">
        <f t="shared" si="253"/>
        <v>-</v>
      </c>
      <c r="AO67" s="112" t="str">
        <f t="shared" si="254"/>
        <v>-</v>
      </c>
      <c r="AP67" s="112" t="str">
        <f t="shared" si="255"/>
        <v>-</v>
      </c>
      <c r="AQ67" s="112" t="str">
        <f t="shared" si="256"/>
        <v>-</v>
      </c>
      <c r="AR67" s="112" t="str">
        <f t="shared" si="257"/>
        <v>-</v>
      </c>
      <c r="AS67" s="112">
        <f t="shared" si="258"/>
        <v>1</v>
      </c>
      <c r="AT67" s="112" t="str">
        <f t="shared" si="259"/>
        <v>-</v>
      </c>
      <c r="AU67" s="112" t="str">
        <f t="shared" si="260"/>
        <v>-</v>
      </c>
      <c r="AV67" s="112" t="str">
        <f t="shared" si="261"/>
        <v>-</v>
      </c>
      <c r="AW67" s="112" t="str">
        <f t="shared" si="262"/>
        <v>-</v>
      </c>
      <c r="AX67" s="112" t="str">
        <f t="shared" si="263"/>
        <v>-</v>
      </c>
      <c r="AY67" s="112" t="str">
        <f t="shared" si="264"/>
        <v>-</v>
      </c>
      <c r="AZ67" s="112" t="str">
        <f t="shared" si="265"/>
        <v>-</v>
      </c>
      <c r="BB67" s="112" t="str">
        <f t="shared" si="266"/>
        <v>-</v>
      </c>
      <c r="BC67" s="112" t="str">
        <f t="shared" si="267"/>
        <v>-</v>
      </c>
      <c r="BD67" s="112" t="str">
        <f t="shared" si="268"/>
        <v>-</v>
      </c>
      <c r="BE67" s="112" t="str">
        <f t="shared" si="269"/>
        <v>-</v>
      </c>
      <c r="BF67" s="112" t="str">
        <f t="shared" si="270"/>
        <v>-</v>
      </c>
      <c r="BG67" s="112" t="str">
        <f t="shared" si="271"/>
        <v>-</v>
      </c>
      <c r="BH67" s="112" t="str">
        <f t="shared" si="272"/>
        <v>-</v>
      </c>
      <c r="BI67" s="112" t="str">
        <f t="shared" si="273"/>
        <v>-</v>
      </c>
      <c r="BJ67" s="112" t="str">
        <f t="shared" si="274"/>
        <v>-</v>
      </c>
      <c r="BK67" s="112" t="str">
        <f t="shared" si="275"/>
        <v>-</v>
      </c>
      <c r="BL67" s="112" t="str">
        <f t="shared" si="276"/>
        <v>-</v>
      </c>
      <c r="BM67" s="112" t="str">
        <f t="shared" si="277"/>
        <v>-</v>
      </c>
      <c r="BO67" s="112" t="str">
        <f t="shared" si="278"/>
        <v>-</v>
      </c>
      <c r="BP67" s="112" t="str">
        <f t="shared" si="279"/>
        <v>-</v>
      </c>
      <c r="BQ67" s="112" t="str">
        <f t="shared" si="280"/>
        <v>-</v>
      </c>
      <c r="BR67" s="112" t="str">
        <f t="shared" si="281"/>
        <v>-</v>
      </c>
      <c r="BS67" s="112" t="str">
        <f t="shared" si="282"/>
        <v>-</v>
      </c>
      <c r="BT67" s="112" t="str">
        <f t="shared" si="283"/>
        <v>-</v>
      </c>
      <c r="BU67" s="112" t="str">
        <f t="shared" si="284"/>
        <v>-</v>
      </c>
      <c r="BV67" s="112" t="str">
        <f t="shared" si="285"/>
        <v>-</v>
      </c>
      <c r="BW67" s="112" t="str">
        <f t="shared" si="286"/>
        <v>-</v>
      </c>
      <c r="BX67" s="112" t="str">
        <f t="shared" si="287"/>
        <v>-</v>
      </c>
      <c r="BY67" s="112" t="str">
        <f t="shared" si="288"/>
        <v>-</v>
      </c>
      <c r="BZ67" s="112" t="str">
        <f t="shared" si="289"/>
        <v>-</v>
      </c>
      <c r="CB67" s="112"/>
      <c r="CC67" s="112"/>
      <c r="CD67" s="112"/>
      <c r="CE67" s="112"/>
      <c r="CF67" s="112"/>
      <c r="CG67" s="112"/>
      <c r="CH67" s="112"/>
      <c r="CI67" s="112"/>
      <c r="CJ67" s="112"/>
      <c r="CK67" s="112"/>
      <c r="CL67" s="112"/>
      <c r="CM67" s="112"/>
    </row>
    <row r="68" spans="1:91">
      <c r="A68" s="122" t="s">
        <v>282</v>
      </c>
      <c r="B68" s="121" t="s">
        <v>283</v>
      </c>
      <c r="C68" s="91"/>
      <c r="D68" s="91"/>
      <c r="E68" s="91"/>
      <c r="F68" s="91"/>
      <c r="G68" s="91"/>
      <c r="H68" s="111"/>
      <c r="I68" s="97"/>
      <c r="J68" s="97">
        <f t="shared" si="241"/>
        <v>0</v>
      </c>
      <c r="K68" s="97"/>
      <c r="L68" s="97"/>
      <c r="M68" s="97"/>
      <c r="N68" s="97"/>
      <c r="O68" s="97"/>
      <c r="P68" s="97"/>
      <c r="Q68" s="97"/>
      <c r="R68" s="97"/>
      <c r="S68" s="97"/>
      <c r="T68" s="97"/>
      <c r="U68" s="97"/>
      <c r="V68" s="97"/>
      <c r="W68" s="97"/>
      <c r="X68" s="97"/>
      <c r="Y68" s="97"/>
      <c r="Z68" s="97"/>
      <c r="AB68" s="120" t="str">
        <f t="shared" si="242"/>
        <v>-</v>
      </c>
      <c r="AC68" s="120" t="str">
        <f t="shared" si="243"/>
        <v>-</v>
      </c>
      <c r="AD68" s="120" t="str">
        <f t="shared" si="244"/>
        <v>-</v>
      </c>
      <c r="AE68" s="120" t="str">
        <f t="shared" si="245"/>
        <v>-</v>
      </c>
      <c r="AF68" s="120" t="str">
        <f t="shared" si="246"/>
        <v>-</v>
      </c>
      <c r="AG68" s="120" t="str">
        <f t="shared" si="247"/>
        <v>-</v>
      </c>
      <c r="AH68" s="120" t="str">
        <f t="shared" si="248"/>
        <v>-</v>
      </c>
      <c r="AI68" s="120" t="str">
        <f t="shared" si="249"/>
        <v>-</v>
      </c>
      <c r="AJ68" s="120" t="str">
        <f t="shared" si="250"/>
        <v>-</v>
      </c>
      <c r="AK68" s="120" t="str">
        <f t="shared" si="251"/>
        <v>-</v>
      </c>
      <c r="AL68" s="120" t="str">
        <f t="shared" si="252"/>
        <v>-</v>
      </c>
      <c r="AM68" s="120" t="str">
        <f t="shared" si="253"/>
        <v>-</v>
      </c>
      <c r="AO68" s="112" t="str">
        <f t="shared" si="254"/>
        <v>-</v>
      </c>
      <c r="AP68" s="112" t="str">
        <f t="shared" si="255"/>
        <v>-</v>
      </c>
      <c r="AQ68" s="112" t="str">
        <f t="shared" si="256"/>
        <v>-</v>
      </c>
      <c r="AR68" s="112" t="str">
        <f t="shared" si="257"/>
        <v>-</v>
      </c>
      <c r="AS68" s="112" t="str">
        <f t="shared" si="258"/>
        <v>-</v>
      </c>
      <c r="AT68" s="112" t="str">
        <f t="shared" si="259"/>
        <v>-</v>
      </c>
      <c r="AU68" s="112" t="str">
        <f t="shared" si="260"/>
        <v>-</v>
      </c>
      <c r="AV68" s="112" t="str">
        <f t="shared" si="261"/>
        <v>-</v>
      </c>
      <c r="AW68" s="112" t="str">
        <f t="shared" si="262"/>
        <v>-</v>
      </c>
      <c r="AX68" s="112" t="str">
        <f t="shared" si="263"/>
        <v>-</v>
      </c>
      <c r="AY68" s="112" t="str">
        <f t="shared" si="264"/>
        <v>-</v>
      </c>
      <c r="AZ68" s="112" t="str">
        <f t="shared" si="265"/>
        <v>-</v>
      </c>
      <c r="BB68" s="112" t="str">
        <f t="shared" si="266"/>
        <v>-</v>
      </c>
      <c r="BC68" s="112" t="str">
        <f t="shared" si="267"/>
        <v>-</v>
      </c>
      <c r="BD68" s="112" t="str">
        <f t="shared" si="268"/>
        <v>-</v>
      </c>
      <c r="BE68" s="112" t="str">
        <f t="shared" si="269"/>
        <v>-</v>
      </c>
      <c r="BF68" s="112" t="str">
        <f t="shared" si="270"/>
        <v>-</v>
      </c>
      <c r="BG68" s="112" t="str">
        <f t="shared" si="271"/>
        <v>-</v>
      </c>
      <c r="BH68" s="112" t="str">
        <f t="shared" si="272"/>
        <v>-</v>
      </c>
      <c r="BI68" s="112" t="str">
        <f t="shared" si="273"/>
        <v>-</v>
      </c>
      <c r="BJ68" s="112" t="str">
        <f t="shared" si="274"/>
        <v>-</v>
      </c>
      <c r="BK68" s="112" t="str">
        <f t="shared" si="275"/>
        <v>-</v>
      </c>
      <c r="BL68" s="112" t="str">
        <f t="shared" si="276"/>
        <v>-</v>
      </c>
      <c r="BM68" s="112" t="str">
        <f t="shared" si="277"/>
        <v>-</v>
      </c>
      <c r="BO68" s="112" t="str">
        <f t="shared" si="278"/>
        <v>-</v>
      </c>
      <c r="BP68" s="112" t="str">
        <f t="shared" si="279"/>
        <v>-</v>
      </c>
      <c r="BQ68" s="112" t="str">
        <f t="shared" si="280"/>
        <v>-</v>
      </c>
      <c r="BR68" s="112" t="str">
        <f t="shared" si="281"/>
        <v>-</v>
      </c>
      <c r="BS68" s="112" t="str">
        <f t="shared" si="282"/>
        <v>-</v>
      </c>
      <c r="BT68" s="112" t="str">
        <f t="shared" si="283"/>
        <v>-</v>
      </c>
      <c r="BU68" s="112" t="str">
        <f t="shared" si="284"/>
        <v>-</v>
      </c>
      <c r="BV68" s="112" t="str">
        <f t="shared" si="285"/>
        <v>-</v>
      </c>
      <c r="BW68" s="112" t="str">
        <f t="shared" si="286"/>
        <v>-</v>
      </c>
      <c r="BX68" s="112" t="str">
        <f t="shared" si="287"/>
        <v>-</v>
      </c>
      <c r="BY68" s="112" t="str">
        <f t="shared" si="288"/>
        <v>-</v>
      </c>
      <c r="BZ68" s="112" t="str">
        <f t="shared" si="289"/>
        <v>-</v>
      </c>
      <c r="CB68" s="112"/>
      <c r="CC68" s="112"/>
      <c r="CD68" s="112"/>
      <c r="CE68" s="112"/>
      <c r="CF68" s="112"/>
      <c r="CG68" s="112"/>
      <c r="CH68" s="112"/>
      <c r="CI68" s="112"/>
      <c r="CJ68" s="112"/>
      <c r="CK68" s="112"/>
      <c r="CL68" s="112"/>
      <c r="CM68" s="112"/>
    </row>
    <row r="69" spans="1:91">
      <c r="A69" s="122"/>
      <c r="B69" s="97" t="s">
        <v>284</v>
      </c>
      <c r="C69" s="91">
        <v>10</v>
      </c>
      <c r="D69" s="91">
        <v>11</v>
      </c>
      <c r="E69" s="91">
        <v>11</v>
      </c>
      <c r="F69" s="91">
        <v>10</v>
      </c>
      <c r="G69" s="126"/>
      <c r="H69" s="111">
        <f t="shared" ref="H69:H75" si="290">J69/I69*100</f>
        <v>62.962962962962962</v>
      </c>
      <c r="I69" s="97">
        <f>J69+N69</f>
        <v>162</v>
      </c>
      <c r="J69" s="97">
        <f t="shared" si="241"/>
        <v>102</v>
      </c>
      <c r="K69" s="97">
        <v>60</v>
      </c>
      <c r="L69" s="97">
        <v>16</v>
      </c>
      <c r="M69" s="97">
        <v>26</v>
      </c>
      <c r="N69" s="97">
        <v>60</v>
      </c>
      <c r="O69" s="97"/>
      <c r="P69" s="97"/>
      <c r="Q69" s="97"/>
      <c r="R69" s="97"/>
      <c r="S69" s="97"/>
      <c r="T69" s="97"/>
      <c r="U69" s="97"/>
      <c r="V69" s="97"/>
      <c r="W69" s="97"/>
      <c r="X69" s="97">
        <v>5</v>
      </c>
      <c r="Y69" s="97">
        <v>4</v>
      </c>
      <c r="Z69" s="97"/>
      <c r="AB69" s="120" t="str">
        <f t="shared" si="242"/>
        <v>-</v>
      </c>
      <c r="AC69" s="120" t="str">
        <f t="shared" si="243"/>
        <v>-</v>
      </c>
      <c r="AD69" s="120" t="str">
        <f t="shared" si="244"/>
        <v>-</v>
      </c>
      <c r="AE69" s="120" t="str">
        <f t="shared" si="245"/>
        <v>-</v>
      </c>
      <c r="AF69" s="120" t="str">
        <f t="shared" si="246"/>
        <v>-</v>
      </c>
      <c r="AG69" s="120" t="str">
        <f t="shared" si="247"/>
        <v>-</v>
      </c>
      <c r="AH69" s="120" t="str">
        <f t="shared" si="248"/>
        <v>-</v>
      </c>
      <c r="AI69" s="120" t="str">
        <f t="shared" si="249"/>
        <v>-</v>
      </c>
      <c r="AJ69" s="120" t="str">
        <f t="shared" si="250"/>
        <v>-</v>
      </c>
      <c r="AK69" s="120">
        <f t="shared" si="251"/>
        <v>1</v>
      </c>
      <c r="AL69" s="120" t="str">
        <f t="shared" si="252"/>
        <v>-</v>
      </c>
      <c r="AM69" s="120" t="str">
        <f t="shared" si="253"/>
        <v>-</v>
      </c>
      <c r="AO69" s="112" t="str">
        <f t="shared" si="254"/>
        <v>-</v>
      </c>
      <c r="AP69" s="112" t="str">
        <f t="shared" si="255"/>
        <v>-</v>
      </c>
      <c r="AQ69" s="112" t="str">
        <f t="shared" si="256"/>
        <v>-</v>
      </c>
      <c r="AR69" s="112" t="str">
        <f t="shared" si="257"/>
        <v>-</v>
      </c>
      <c r="AS69" s="112" t="str">
        <f t="shared" si="258"/>
        <v>-</v>
      </c>
      <c r="AT69" s="112" t="str">
        <f t="shared" si="259"/>
        <v>-</v>
      </c>
      <c r="AU69" s="112" t="str">
        <f t="shared" si="260"/>
        <v>-</v>
      </c>
      <c r="AV69" s="112" t="str">
        <f t="shared" si="261"/>
        <v>-</v>
      </c>
      <c r="AW69" s="112" t="str">
        <f t="shared" si="262"/>
        <v>-</v>
      </c>
      <c r="AX69" s="112" t="str">
        <f t="shared" si="263"/>
        <v>-</v>
      </c>
      <c r="AY69" s="112">
        <f t="shared" si="264"/>
        <v>1</v>
      </c>
      <c r="AZ69" s="112" t="str">
        <f t="shared" si="265"/>
        <v>-</v>
      </c>
      <c r="BB69" s="112" t="str">
        <f t="shared" si="266"/>
        <v>-</v>
      </c>
      <c r="BC69" s="112" t="str">
        <f t="shared" si="267"/>
        <v>-</v>
      </c>
      <c r="BD69" s="112" t="str">
        <f t="shared" si="268"/>
        <v>-</v>
      </c>
      <c r="BE69" s="112" t="str">
        <f t="shared" si="269"/>
        <v>-</v>
      </c>
      <c r="BF69" s="112" t="str">
        <f t="shared" si="270"/>
        <v>-</v>
      </c>
      <c r="BG69" s="112" t="str">
        <f t="shared" si="271"/>
        <v>-</v>
      </c>
      <c r="BH69" s="112" t="str">
        <f t="shared" si="272"/>
        <v>-</v>
      </c>
      <c r="BI69" s="112" t="str">
        <f t="shared" si="273"/>
        <v>-</v>
      </c>
      <c r="BJ69" s="112" t="str">
        <f t="shared" si="274"/>
        <v>-</v>
      </c>
      <c r="BK69" s="112" t="str">
        <f t="shared" si="275"/>
        <v>-</v>
      </c>
      <c r="BL69" s="112">
        <f t="shared" si="276"/>
        <v>1</v>
      </c>
      <c r="BM69" s="112" t="str">
        <f t="shared" si="277"/>
        <v>-</v>
      </c>
      <c r="BO69" s="112" t="str">
        <f t="shared" si="278"/>
        <v>-</v>
      </c>
      <c r="BP69" s="112" t="str">
        <f t="shared" si="279"/>
        <v>-</v>
      </c>
      <c r="BQ69" s="112" t="str">
        <f t="shared" si="280"/>
        <v>-</v>
      </c>
      <c r="BR69" s="112" t="str">
        <f t="shared" si="281"/>
        <v>-</v>
      </c>
      <c r="BS69" s="112" t="str">
        <f t="shared" si="282"/>
        <v>-</v>
      </c>
      <c r="BT69" s="112" t="str">
        <f t="shared" si="283"/>
        <v>-</v>
      </c>
      <c r="BU69" s="112" t="str">
        <f t="shared" si="284"/>
        <v>-</v>
      </c>
      <c r="BV69" s="112" t="str">
        <f t="shared" si="285"/>
        <v>-</v>
      </c>
      <c r="BW69" s="112" t="str">
        <f t="shared" si="286"/>
        <v>-</v>
      </c>
      <c r="BX69" s="112">
        <f t="shared" si="287"/>
        <v>1</v>
      </c>
      <c r="BY69" s="112" t="str">
        <f t="shared" si="288"/>
        <v>-</v>
      </c>
      <c r="BZ69" s="112" t="str">
        <f t="shared" si="289"/>
        <v>-</v>
      </c>
      <c r="CB69" s="112"/>
      <c r="CC69" s="112"/>
      <c r="CD69" s="112"/>
      <c r="CE69" s="112"/>
      <c r="CF69" s="112"/>
      <c r="CG69" s="112"/>
      <c r="CH69" s="112"/>
      <c r="CI69" s="112"/>
      <c r="CJ69" s="112"/>
      <c r="CK69" s="112"/>
      <c r="CL69" s="112"/>
      <c r="CM69" s="112"/>
    </row>
    <row r="70" spans="1:91">
      <c r="A70" s="122"/>
      <c r="B70" s="97" t="s">
        <v>285</v>
      </c>
      <c r="C70" s="91"/>
      <c r="D70" s="91">
        <v>12</v>
      </c>
      <c r="E70" s="91"/>
      <c r="F70" s="126"/>
      <c r="G70" s="122" t="s">
        <v>286</v>
      </c>
      <c r="H70" s="111">
        <f t="shared" si="290"/>
        <v>61.111111111111114</v>
      </c>
      <c r="I70" s="97">
        <f>J70+N70</f>
        <v>54</v>
      </c>
      <c r="J70" s="97">
        <f t="shared" si="241"/>
        <v>33</v>
      </c>
      <c r="K70" s="97">
        <v>23</v>
      </c>
      <c r="L70" s="97"/>
      <c r="M70" s="97">
        <v>10</v>
      </c>
      <c r="N70" s="97">
        <v>21</v>
      </c>
      <c r="O70" s="97"/>
      <c r="P70" s="97"/>
      <c r="Q70" s="97"/>
      <c r="R70" s="97"/>
      <c r="S70" s="97"/>
      <c r="T70" s="97"/>
      <c r="U70" s="97"/>
      <c r="V70" s="97"/>
      <c r="W70" s="97"/>
      <c r="X70" s="97"/>
      <c r="Y70" s="97"/>
      <c r="Z70" s="97">
        <v>3</v>
      </c>
      <c r="AB70" s="120" t="str">
        <f t="shared" si="242"/>
        <v>-</v>
      </c>
      <c r="AC70" s="120" t="str">
        <f t="shared" si="243"/>
        <v>-</v>
      </c>
      <c r="AD70" s="120" t="str">
        <f t="shared" si="244"/>
        <v>-</v>
      </c>
      <c r="AE70" s="120" t="str">
        <f t="shared" si="245"/>
        <v>-</v>
      </c>
      <c r="AF70" s="120" t="str">
        <f t="shared" si="246"/>
        <v>-</v>
      </c>
      <c r="AG70" s="120" t="str">
        <f t="shared" si="247"/>
        <v>-</v>
      </c>
      <c r="AH70" s="120" t="str">
        <f t="shared" si="248"/>
        <v>-</v>
      </c>
      <c r="AI70" s="120" t="str">
        <f t="shared" si="249"/>
        <v>-</v>
      </c>
      <c r="AJ70" s="120" t="str">
        <f t="shared" si="250"/>
        <v>-</v>
      </c>
      <c r="AK70" s="120" t="str">
        <f t="shared" si="251"/>
        <v>-</v>
      </c>
      <c r="AL70" s="120" t="str">
        <f t="shared" si="252"/>
        <v>-</v>
      </c>
      <c r="AM70" s="120" t="str">
        <f t="shared" si="253"/>
        <v>-</v>
      </c>
      <c r="AO70" s="112" t="str">
        <f t="shared" si="254"/>
        <v>-</v>
      </c>
      <c r="AP70" s="112" t="str">
        <f t="shared" si="255"/>
        <v>-</v>
      </c>
      <c r="AQ70" s="112" t="str">
        <f t="shared" si="256"/>
        <v>-</v>
      </c>
      <c r="AR70" s="112" t="str">
        <f t="shared" si="257"/>
        <v>-</v>
      </c>
      <c r="AS70" s="112" t="str">
        <f t="shared" si="258"/>
        <v>-</v>
      </c>
      <c r="AT70" s="112" t="str">
        <f t="shared" si="259"/>
        <v>-</v>
      </c>
      <c r="AU70" s="112" t="str">
        <f t="shared" si="260"/>
        <v>-</v>
      </c>
      <c r="AV70" s="112" t="str">
        <f t="shared" si="261"/>
        <v>-</v>
      </c>
      <c r="AW70" s="112" t="str">
        <f t="shared" si="262"/>
        <v>-</v>
      </c>
      <c r="AX70" s="112" t="str">
        <f t="shared" si="263"/>
        <v>-</v>
      </c>
      <c r="AY70" s="112" t="str">
        <f t="shared" si="264"/>
        <v>-</v>
      </c>
      <c r="AZ70" s="112">
        <f t="shared" si="265"/>
        <v>1</v>
      </c>
      <c r="BB70" s="112" t="str">
        <f t="shared" si="266"/>
        <v>-</v>
      </c>
      <c r="BC70" s="112" t="str">
        <f t="shared" si="267"/>
        <v>-</v>
      </c>
      <c r="BD70" s="112" t="str">
        <f t="shared" si="268"/>
        <v>-</v>
      </c>
      <c r="BE70" s="112" t="str">
        <f t="shared" si="269"/>
        <v>-</v>
      </c>
      <c r="BF70" s="112" t="str">
        <f t="shared" si="270"/>
        <v>-</v>
      </c>
      <c r="BG70" s="112" t="str">
        <f t="shared" si="271"/>
        <v>-</v>
      </c>
      <c r="BH70" s="112" t="str">
        <f t="shared" si="272"/>
        <v>-</v>
      </c>
      <c r="BI70" s="112" t="str">
        <f t="shared" si="273"/>
        <v>-</v>
      </c>
      <c r="BJ70" s="112" t="str">
        <f t="shared" si="274"/>
        <v>-</v>
      </c>
      <c r="BK70" s="112" t="str">
        <f t="shared" si="275"/>
        <v>-</v>
      </c>
      <c r="BL70" s="112" t="str">
        <f t="shared" si="276"/>
        <v>-</v>
      </c>
      <c r="BM70" s="112" t="str">
        <f t="shared" si="277"/>
        <v>-</v>
      </c>
      <c r="BO70" s="112" t="str">
        <f t="shared" si="278"/>
        <v>-</v>
      </c>
      <c r="BP70" s="112" t="str">
        <f t="shared" si="279"/>
        <v>-</v>
      </c>
      <c r="BQ70" s="112" t="str">
        <f t="shared" si="280"/>
        <v>-</v>
      </c>
      <c r="BR70" s="112" t="str">
        <f t="shared" si="281"/>
        <v>-</v>
      </c>
      <c r="BS70" s="112" t="str">
        <f t="shared" si="282"/>
        <v>-</v>
      </c>
      <c r="BT70" s="112" t="str">
        <f t="shared" si="283"/>
        <v>-</v>
      </c>
      <c r="BU70" s="112" t="str">
        <f t="shared" si="284"/>
        <v>-</v>
      </c>
      <c r="BV70" s="112" t="str">
        <f t="shared" si="285"/>
        <v>-</v>
      </c>
      <c r="BW70" s="112" t="str">
        <f t="shared" si="286"/>
        <v>-</v>
      </c>
      <c r="BX70" s="112" t="str">
        <f t="shared" si="287"/>
        <v>-</v>
      </c>
      <c r="BY70" s="112" t="str">
        <f t="shared" si="288"/>
        <v>-</v>
      </c>
      <c r="BZ70" s="112" t="str">
        <f t="shared" si="289"/>
        <v>-</v>
      </c>
      <c r="CB70" s="112"/>
      <c r="CC70" s="112"/>
      <c r="CD70" s="112"/>
      <c r="CE70" s="112"/>
      <c r="CF70" s="112"/>
      <c r="CG70" s="112"/>
      <c r="CH70" s="112"/>
      <c r="CI70" s="112"/>
      <c r="CJ70" s="112"/>
      <c r="CK70" s="112"/>
      <c r="CL70" s="112"/>
      <c r="CM70" s="112">
        <v>1</v>
      </c>
    </row>
    <row r="71" spans="1:91">
      <c r="A71" s="122"/>
      <c r="B71" s="97" t="s">
        <v>287</v>
      </c>
      <c r="C71" s="91">
        <v>12</v>
      </c>
      <c r="D71" s="91">
        <v>11</v>
      </c>
      <c r="E71" s="91">
        <v>12</v>
      </c>
      <c r="F71" s="91">
        <v>11</v>
      </c>
      <c r="G71" s="126"/>
      <c r="H71" s="111">
        <f t="shared" si="290"/>
        <v>59.722222222222221</v>
      </c>
      <c r="I71" s="97">
        <f>J71+N71</f>
        <v>216</v>
      </c>
      <c r="J71" s="97">
        <f t="shared" si="241"/>
        <v>129</v>
      </c>
      <c r="K71" s="97">
        <v>79</v>
      </c>
      <c r="L71" s="97">
        <v>16</v>
      </c>
      <c r="M71" s="97">
        <v>34</v>
      </c>
      <c r="N71" s="97">
        <v>87</v>
      </c>
      <c r="O71" s="97"/>
      <c r="P71" s="97"/>
      <c r="Q71" s="97"/>
      <c r="R71" s="97"/>
      <c r="S71" s="97"/>
      <c r="T71" s="97"/>
      <c r="U71" s="97"/>
      <c r="V71" s="97"/>
      <c r="W71" s="97"/>
      <c r="X71" s="97">
        <v>3</v>
      </c>
      <c r="Y71" s="97">
        <v>4</v>
      </c>
      <c r="Z71" s="97">
        <v>5</v>
      </c>
      <c r="AB71" s="120" t="str">
        <f t="shared" si="242"/>
        <v>-</v>
      </c>
      <c r="AC71" s="120" t="str">
        <f t="shared" si="243"/>
        <v>-</v>
      </c>
      <c r="AD71" s="120" t="str">
        <f t="shared" si="244"/>
        <v>-</v>
      </c>
      <c r="AE71" s="120" t="str">
        <f t="shared" si="245"/>
        <v>-</v>
      </c>
      <c r="AF71" s="120" t="str">
        <f t="shared" si="246"/>
        <v>-</v>
      </c>
      <c r="AG71" s="120" t="str">
        <f t="shared" si="247"/>
        <v>-</v>
      </c>
      <c r="AH71" s="120" t="str">
        <f t="shared" si="248"/>
        <v>-</v>
      </c>
      <c r="AI71" s="120" t="str">
        <f t="shared" si="249"/>
        <v>-</v>
      </c>
      <c r="AJ71" s="120" t="str">
        <f t="shared" si="250"/>
        <v>-</v>
      </c>
      <c r="AK71" s="120" t="str">
        <f t="shared" si="251"/>
        <v>-</v>
      </c>
      <c r="AL71" s="120" t="str">
        <f t="shared" si="252"/>
        <v>-</v>
      </c>
      <c r="AM71" s="120">
        <f t="shared" si="253"/>
        <v>1</v>
      </c>
      <c r="AO71" s="112" t="str">
        <f t="shared" si="254"/>
        <v>-</v>
      </c>
      <c r="AP71" s="112" t="str">
        <f t="shared" si="255"/>
        <v>-</v>
      </c>
      <c r="AQ71" s="112" t="str">
        <f t="shared" si="256"/>
        <v>-</v>
      </c>
      <c r="AR71" s="112" t="str">
        <f t="shared" si="257"/>
        <v>-</v>
      </c>
      <c r="AS71" s="112" t="str">
        <f t="shared" si="258"/>
        <v>-</v>
      </c>
      <c r="AT71" s="112" t="str">
        <f t="shared" si="259"/>
        <v>-</v>
      </c>
      <c r="AU71" s="112" t="str">
        <f t="shared" si="260"/>
        <v>-</v>
      </c>
      <c r="AV71" s="112" t="str">
        <f t="shared" si="261"/>
        <v>-</v>
      </c>
      <c r="AW71" s="112" t="str">
        <f t="shared" si="262"/>
        <v>-</v>
      </c>
      <c r="AX71" s="112" t="str">
        <f t="shared" si="263"/>
        <v>-</v>
      </c>
      <c r="AY71" s="112">
        <f t="shared" si="264"/>
        <v>1</v>
      </c>
      <c r="AZ71" s="112" t="str">
        <f t="shared" si="265"/>
        <v>-</v>
      </c>
      <c r="BB71" s="112" t="str">
        <f t="shared" si="266"/>
        <v>-</v>
      </c>
      <c r="BC71" s="112" t="str">
        <f t="shared" si="267"/>
        <v>-</v>
      </c>
      <c r="BD71" s="112" t="str">
        <f t="shared" si="268"/>
        <v>-</v>
      </c>
      <c r="BE71" s="112" t="str">
        <f t="shared" si="269"/>
        <v>-</v>
      </c>
      <c r="BF71" s="112" t="str">
        <f t="shared" si="270"/>
        <v>-</v>
      </c>
      <c r="BG71" s="112" t="str">
        <f t="shared" si="271"/>
        <v>-</v>
      </c>
      <c r="BH71" s="112" t="str">
        <f t="shared" si="272"/>
        <v>-</v>
      </c>
      <c r="BI71" s="112" t="str">
        <f t="shared" si="273"/>
        <v>-</v>
      </c>
      <c r="BJ71" s="112" t="str">
        <f t="shared" si="274"/>
        <v>-</v>
      </c>
      <c r="BK71" s="112" t="str">
        <f t="shared" si="275"/>
        <v>-</v>
      </c>
      <c r="BL71" s="112" t="str">
        <f t="shared" si="276"/>
        <v>-</v>
      </c>
      <c r="BM71" s="112">
        <f t="shared" si="277"/>
        <v>1</v>
      </c>
      <c r="BO71" s="112" t="str">
        <f t="shared" si="278"/>
        <v>-</v>
      </c>
      <c r="BP71" s="112" t="str">
        <f t="shared" si="279"/>
        <v>-</v>
      </c>
      <c r="BQ71" s="112" t="str">
        <f t="shared" si="280"/>
        <v>-</v>
      </c>
      <c r="BR71" s="112" t="str">
        <f t="shared" si="281"/>
        <v>-</v>
      </c>
      <c r="BS71" s="112" t="str">
        <f t="shared" si="282"/>
        <v>-</v>
      </c>
      <c r="BT71" s="112" t="str">
        <f t="shared" si="283"/>
        <v>-</v>
      </c>
      <c r="BU71" s="112" t="str">
        <f t="shared" si="284"/>
        <v>-</v>
      </c>
      <c r="BV71" s="112" t="str">
        <f t="shared" si="285"/>
        <v>-</v>
      </c>
      <c r="BW71" s="112" t="str">
        <f t="shared" si="286"/>
        <v>-</v>
      </c>
      <c r="BX71" s="112" t="str">
        <f t="shared" si="287"/>
        <v>-</v>
      </c>
      <c r="BY71" s="112">
        <f t="shared" si="288"/>
        <v>1</v>
      </c>
      <c r="BZ71" s="112" t="str">
        <f t="shared" si="289"/>
        <v>-</v>
      </c>
      <c r="CB71" s="112"/>
      <c r="CC71" s="112"/>
      <c r="CD71" s="112"/>
      <c r="CE71" s="112"/>
      <c r="CF71" s="112"/>
      <c r="CG71" s="112"/>
      <c r="CH71" s="112"/>
      <c r="CI71" s="112"/>
      <c r="CJ71" s="112"/>
      <c r="CK71" s="112"/>
      <c r="CL71" s="112"/>
      <c r="CM71" s="112"/>
    </row>
    <row r="72" spans="1:91">
      <c r="A72" s="122" t="s">
        <v>288</v>
      </c>
      <c r="B72" s="97" t="s">
        <v>289</v>
      </c>
      <c r="C72" s="91">
        <v>10</v>
      </c>
      <c r="D72" s="91"/>
      <c r="E72" s="91">
        <v>10</v>
      </c>
      <c r="F72" s="91"/>
      <c r="G72" s="126"/>
      <c r="H72" s="111">
        <f t="shared" si="290"/>
        <v>60.493827160493829</v>
      </c>
      <c r="I72" s="97">
        <f>J72+N72</f>
        <v>162</v>
      </c>
      <c r="J72" s="97">
        <f t="shared" si="241"/>
        <v>98</v>
      </c>
      <c r="K72" s="97">
        <v>58</v>
      </c>
      <c r="L72" s="97">
        <v>14</v>
      </c>
      <c r="M72" s="97">
        <v>26</v>
      </c>
      <c r="N72" s="97">
        <v>64</v>
      </c>
      <c r="O72" s="97"/>
      <c r="P72" s="97"/>
      <c r="Q72" s="97"/>
      <c r="R72" s="97"/>
      <c r="S72" s="97"/>
      <c r="T72" s="97"/>
      <c r="U72" s="97"/>
      <c r="V72" s="97"/>
      <c r="W72" s="97"/>
      <c r="X72" s="97">
        <v>7</v>
      </c>
      <c r="Y72" s="97"/>
      <c r="Z72" s="97"/>
      <c r="AB72" s="120" t="str">
        <f t="shared" si="242"/>
        <v>-</v>
      </c>
      <c r="AC72" s="120" t="str">
        <f t="shared" si="243"/>
        <v>-</v>
      </c>
      <c r="AD72" s="120" t="str">
        <f t="shared" si="244"/>
        <v>-</v>
      </c>
      <c r="AE72" s="120" t="str">
        <f t="shared" si="245"/>
        <v>-</v>
      </c>
      <c r="AF72" s="120" t="str">
        <f t="shared" si="246"/>
        <v>-</v>
      </c>
      <c r="AG72" s="120" t="str">
        <f t="shared" si="247"/>
        <v>-</v>
      </c>
      <c r="AH72" s="120" t="str">
        <f t="shared" si="248"/>
        <v>-</v>
      </c>
      <c r="AI72" s="120" t="str">
        <f t="shared" si="249"/>
        <v>-</v>
      </c>
      <c r="AJ72" s="120" t="str">
        <f t="shared" si="250"/>
        <v>-</v>
      </c>
      <c r="AK72" s="120">
        <f t="shared" si="251"/>
        <v>1</v>
      </c>
      <c r="AL72" s="120" t="str">
        <f t="shared" si="252"/>
        <v>-</v>
      </c>
      <c r="AM72" s="120" t="str">
        <f t="shared" si="253"/>
        <v>-</v>
      </c>
      <c r="AO72" s="112" t="str">
        <f t="shared" si="254"/>
        <v>-</v>
      </c>
      <c r="AP72" s="112" t="str">
        <f t="shared" si="255"/>
        <v>-</v>
      </c>
      <c r="AQ72" s="112" t="str">
        <f t="shared" si="256"/>
        <v>-</v>
      </c>
      <c r="AR72" s="112" t="str">
        <f t="shared" si="257"/>
        <v>-</v>
      </c>
      <c r="AS72" s="112" t="str">
        <f t="shared" si="258"/>
        <v>-</v>
      </c>
      <c r="AT72" s="112" t="str">
        <f t="shared" si="259"/>
        <v>-</v>
      </c>
      <c r="AU72" s="112" t="str">
        <f t="shared" si="260"/>
        <v>-</v>
      </c>
      <c r="AV72" s="112" t="str">
        <f t="shared" si="261"/>
        <v>-</v>
      </c>
      <c r="AW72" s="112" t="str">
        <f t="shared" si="262"/>
        <v>-</v>
      </c>
      <c r="AX72" s="112" t="str">
        <f t="shared" si="263"/>
        <v>-</v>
      </c>
      <c r="AY72" s="112" t="str">
        <f t="shared" si="264"/>
        <v>-</v>
      </c>
      <c r="AZ72" s="112" t="str">
        <f t="shared" si="265"/>
        <v>-</v>
      </c>
      <c r="BB72" s="112" t="str">
        <f t="shared" si="266"/>
        <v>-</v>
      </c>
      <c r="BC72" s="112" t="str">
        <f t="shared" si="267"/>
        <v>-</v>
      </c>
      <c r="BD72" s="112" t="str">
        <f t="shared" si="268"/>
        <v>-</v>
      </c>
      <c r="BE72" s="112" t="str">
        <f t="shared" si="269"/>
        <v>-</v>
      </c>
      <c r="BF72" s="112" t="str">
        <f t="shared" si="270"/>
        <v>-</v>
      </c>
      <c r="BG72" s="112" t="str">
        <f t="shared" si="271"/>
        <v>-</v>
      </c>
      <c r="BH72" s="112" t="str">
        <f t="shared" si="272"/>
        <v>-</v>
      </c>
      <c r="BI72" s="112" t="str">
        <f t="shared" si="273"/>
        <v>-</v>
      </c>
      <c r="BJ72" s="112" t="str">
        <f t="shared" si="274"/>
        <v>-</v>
      </c>
      <c r="BK72" s="112">
        <f t="shared" si="275"/>
        <v>1</v>
      </c>
      <c r="BL72" s="112" t="str">
        <f t="shared" si="276"/>
        <v>-</v>
      </c>
      <c r="BM72" s="112" t="str">
        <f t="shared" si="277"/>
        <v>-</v>
      </c>
      <c r="BO72" s="112" t="str">
        <f t="shared" si="278"/>
        <v>-</v>
      </c>
      <c r="BP72" s="112" t="str">
        <f t="shared" si="279"/>
        <v>-</v>
      </c>
      <c r="BQ72" s="112" t="str">
        <f t="shared" si="280"/>
        <v>-</v>
      </c>
      <c r="BR72" s="112" t="str">
        <f t="shared" si="281"/>
        <v>-</v>
      </c>
      <c r="BS72" s="112" t="str">
        <f t="shared" si="282"/>
        <v>-</v>
      </c>
      <c r="BT72" s="112" t="str">
        <f t="shared" si="283"/>
        <v>-</v>
      </c>
      <c r="BU72" s="112" t="str">
        <f t="shared" si="284"/>
        <v>-</v>
      </c>
      <c r="BV72" s="112" t="str">
        <f t="shared" si="285"/>
        <v>-</v>
      </c>
      <c r="BW72" s="112" t="str">
        <f t="shared" si="286"/>
        <v>-</v>
      </c>
      <c r="BX72" s="112" t="str">
        <f t="shared" si="287"/>
        <v>-</v>
      </c>
      <c r="BY72" s="112" t="str">
        <f t="shared" si="288"/>
        <v>-</v>
      </c>
      <c r="BZ72" s="112" t="str">
        <f t="shared" si="289"/>
        <v>-</v>
      </c>
      <c r="CB72" s="112"/>
      <c r="CC72" s="112"/>
      <c r="CD72" s="112"/>
      <c r="CE72" s="112"/>
      <c r="CF72" s="112"/>
      <c r="CG72" s="112"/>
      <c r="CH72" s="112"/>
      <c r="CI72" s="112"/>
      <c r="CJ72" s="112"/>
      <c r="CK72" s="112"/>
      <c r="CL72" s="112"/>
      <c r="CM72" s="112"/>
    </row>
    <row r="73" spans="1:91">
      <c r="A73" s="122" t="s">
        <v>290</v>
      </c>
      <c r="B73" s="97" t="s">
        <v>291</v>
      </c>
      <c r="C73" s="91"/>
      <c r="D73" s="91">
        <v>7</v>
      </c>
      <c r="E73" s="91">
        <v>7</v>
      </c>
      <c r="F73" s="91"/>
      <c r="G73" s="126"/>
      <c r="H73" s="111">
        <f t="shared" si="290"/>
        <v>51.851851851851848</v>
      </c>
      <c r="I73" s="97">
        <f>J73+N73</f>
        <v>108</v>
      </c>
      <c r="J73" s="97">
        <f t="shared" si="241"/>
        <v>56</v>
      </c>
      <c r="K73" s="97">
        <v>30</v>
      </c>
      <c r="L73" s="97"/>
      <c r="M73" s="97">
        <v>26</v>
      </c>
      <c r="N73" s="97">
        <v>52</v>
      </c>
      <c r="O73" s="97"/>
      <c r="P73" s="97"/>
      <c r="Q73" s="97"/>
      <c r="R73" s="97"/>
      <c r="S73" s="97"/>
      <c r="T73" s="97"/>
      <c r="U73" s="97">
        <v>4</v>
      </c>
      <c r="V73" s="97"/>
      <c r="W73" s="97"/>
      <c r="X73" s="97"/>
      <c r="Y73" s="97"/>
      <c r="Z73" s="97"/>
      <c r="AB73" s="120" t="str">
        <f t="shared" si="242"/>
        <v>-</v>
      </c>
      <c r="AC73" s="120" t="str">
        <f t="shared" si="243"/>
        <v>-</v>
      </c>
      <c r="AD73" s="120" t="str">
        <f t="shared" si="244"/>
        <v>-</v>
      </c>
      <c r="AE73" s="120" t="str">
        <f t="shared" si="245"/>
        <v>-</v>
      </c>
      <c r="AF73" s="120" t="str">
        <f t="shared" si="246"/>
        <v>-</v>
      </c>
      <c r="AG73" s="120" t="str">
        <f t="shared" si="247"/>
        <v>-</v>
      </c>
      <c r="AH73" s="120" t="str">
        <f t="shared" si="248"/>
        <v>-</v>
      </c>
      <c r="AI73" s="120" t="str">
        <f t="shared" si="249"/>
        <v>-</v>
      </c>
      <c r="AJ73" s="120" t="str">
        <f t="shared" si="250"/>
        <v>-</v>
      </c>
      <c r="AK73" s="120" t="str">
        <f t="shared" si="251"/>
        <v>-</v>
      </c>
      <c r="AL73" s="120" t="str">
        <f t="shared" si="252"/>
        <v>-</v>
      </c>
      <c r="AM73" s="120" t="str">
        <f t="shared" si="253"/>
        <v>-</v>
      </c>
      <c r="AO73" s="112" t="str">
        <f t="shared" si="254"/>
        <v>-</v>
      </c>
      <c r="AP73" s="112" t="str">
        <f t="shared" si="255"/>
        <v>-</v>
      </c>
      <c r="AQ73" s="112" t="str">
        <f t="shared" si="256"/>
        <v>-</v>
      </c>
      <c r="AR73" s="112" t="str">
        <f t="shared" si="257"/>
        <v>-</v>
      </c>
      <c r="AS73" s="112" t="str">
        <f t="shared" si="258"/>
        <v>-</v>
      </c>
      <c r="AT73" s="112" t="str">
        <f t="shared" si="259"/>
        <v>-</v>
      </c>
      <c r="AU73" s="112">
        <f t="shared" si="260"/>
        <v>1</v>
      </c>
      <c r="AV73" s="112" t="str">
        <f t="shared" si="261"/>
        <v>-</v>
      </c>
      <c r="AW73" s="112" t="str">
        <f t="shared" si="262"/>
        <v>-</v>
      </c>
      <c r="AX73" s="112" t="str">
        <f t="shared" si="263"/>
        <v>-</v>
      </c>
      <c r="AY73" s="112" t="str">
        <f t="shared" si="264"/>
        <v>-</v>
      </c>
      <c r="AZ73" s="112" t="str">
        <f t="shared" si="265"/>
        <v>-</v>
      </c>
      <c r="BB73" s="112" t="str">
        <f t="shared" si="266"/>
        <v>-</v>
      </c>
      <c r="BC73" s="112" t="str">
        <f t="shared" si="267"/>
        <v>-</v>
      </c>
      <c r="BD73" s="112" t="str">
        <f t="shared" si="268"/>
        <v>-</v>
      </c>
      <c r="BE73" s="112" t="str">
        <f t="shared" si="269"/>
        <v>-</v>
      </c>
      <c r="BF73" s="112" t="str">
        <f t="shared" si="270"/>
        <v>-</v>
      </c>
      <c r="BG73" s="112" t="str">
        <f t="shared" si="271"/>
        <v>-</v>
      </c>
      <c r="BH73" s="112">
        <f t="shared" si="272"/>
        <v>1</v>
      </c>
      <c r="BI73" s="112" t="str">
        <f t="shared" si="273"/>
        <v>-</v>
      </c>
      <c r="BJ73" s="112" t="str">
        <f t="shared" si="274"/>
        <v>-</v>
      </c>
      <c r="BK73" s="112" t="str">
        <f t="shared" si="275"/>
        <v>-</v>
      </c>
      <c r="BL73" s="112" t="str">
        <f t="shared" si="276"/>
        <v>-</v>
      </c>
      <c r="BM73" s="112" t="str">
        <f t="shared" si="277"/>
        <v>-</v>
      </c>
      <c r="BO73" s="112" t="str">
        <f t="shared" si="278"/>
        <v>-</v>
      </c>
      <c r="BP73" s="112" t="str">
        <f t="shared" si="279"/>
        <v>-</v>
      </c>
      <c r="BQ73" s="112" t="str">
        <f t="shared" si="280"/>
        <v>-</v>
      </c>
      <c r="BR73" s="112" t="str">
        <f t="shared" si="281"/>
        <v>-</v>
      </c>
      <c r="BS73" s="112" t="str">
        <f t="shared" si="282"/>
        <v>-</v>
      </c>
      <c r="BT73" s="112" t="str">
        <f t="shared" si="283"/>
        <v>-</v>
      </c>
      <c r="BU73" s="112" t="str">
        <f t="shared" si="284"/>
        <v>-</v>
      </c>
      <c r="BV73" s="112" t="str">
        <f t="shared" si="285"/>
        <v>-</v>
      </c>
      <c r="BW73" s="112" t="str">
        <f t="shared" si="286"/>
        <v>-</v>
      </c>
      <c r="BX73" s="112" t="str">
        <f t="shared" si="287"/>
        <v>-</v>
      </c>
      <c r="BY73" s="112" t="str">
        <f t="shared" si="288"/>
        <v>-</v>
      </c>
      <c r="BZ73" s="112" t="str">
        <f t="shared" si="289"/>
        <v>-</v>
      </c>
      <c r="CB73" s="112"/>
      <c r="CC73" s="112"/>
      <c r="CD73" s="112"/>
      <c r="CE73" s="112"/>
      <c r="CF73" s="112"/>
      <c r="CG73" s="112"/>
      <c r="CH73" s="112"/>
      <c r="CI73" s="112"/>
      <c r="CJ73" s="112"/>
      <c r="CK73" s="112"/>
      <c r="CL73" s="112"/>
      <c r="CM73" s="112"/>
    </row>
    <row r="74" spans="1:91">
      <c r="A74" s="128" t="s">
        <v>292</v>
      </c>
      <c r="B74" s="130" t="s">
        <v>293</v>
      </c>
      <c r="C74" s="86"/>
      <c r="D74" s="86"/>
      <c r="E74" s="86"/>
      <c r="F74" s="86"/>
      <c r="G74" s="86"/>
      <c r="H74" s="116">
        <f t="shared" si="290"/>
        <v>34.126984126984127</v>
      </c>
      <c r="I74" s="86">
        <f t="shared" ref="I74:Z74" si="291">SUM(I75:I83)</f>
        <v>756</v>
      </c>
      <c r="J74" s="86">
        <f t="shared" si="291"/>
        <v>258</v>
      </c>
      <c r="K74" s="86">
        <f t="shared" si="291"/>
        <v>164</v>
      </c>
      <c r="L74" s="86">
        <f t="shared" si="291"/>
        <v>12</v>
      </c>
      <c r="M74" s="86">
        <f t="shared" si="291"/>
        <v>82</v>
      </c>
      <c r="N74" s="86">
        <f t="shared" si="291"/>
        <v>498</v>
      </c>
      <c r="O74" s="86">
        <f t="shared" si="291"/>
        <v>0</v>
      </c>
      <c r="P74" s="86">
        <f t="shared" si="291"/>
        <v>0</v>
      </c>
      <c r="Q74" s="86">
        <f t="shared" si="291"/>
        <v>0</v>
      </c>
      <c r="R74" s="86">
        <f t="shared" si="291"/>
        <v>0</v>
      </c>
      <c r="S74" s="86">
        <f t="shared" si="291"/>
        <v>0</v>
      </c>
      <c r="T74" s="86">
        <f t="shared" si="291"/>
        <v>0</v>
      </c>
      <c r="U74" s="86">
        <f t="shared" si="291"/>
        <v>0</v>
      </c>
      <c r="V74" s="86">
        <f t="shared" si="291"/>
        <v>0</v>
      </c>
      <c r="W74" s="86">
        <f t="shared" si="291"/>
        <v>7</v>
      </c>
      <c r="X74" s="86">
        <f t="shared" si="291"/>
        <v>3</v>
      </c>
      <c r="Y74" s="86">
        <f t="shared" si="291"/>
        <v>0</v>
      </c>
      <c r="Z74" s="86">
        <f t="shared" si="291"/>
        <v>12</v>
      </c>
      <c r="AB74" s="117">
        <f t="shared" ref="AB74:AM74" si="292">SUM(AB75:AB83)</f>
        <v>0</v>
      </c>
      <c r="AC74" s="117">
        <f t="shared" si="292"/>
        <v>0</v>
      </c>
      <c r="AD74" s="117">
        <f t="shared" si="292"/>
        <v>0</v>
      </c>
      <c r="AE74" s="117">
        <f t="shared" si="292"/>
        <v>0</v>
      </c>
      <c r="AF74" s="117">
        <f t="shared" si="292"/>
        <v>0</v>
      </c>
      <c r="AG74" s="117">
        <f t="shared" si="292"/>
        <v>0</v>
      </c>
      <c r="AH74" s="117">
        <f t="shared" si="292"/>
        <v>0</v>
      </c>
      <c r="AI74" s="117">
        <f t="shared" si="292"/>
        <v>0</v>
      </c>
      <c r="AJ74" s="117">
        <f t="shared" si="292"/>
        <v>0</v>
      </c>
      <c r="AK74" s="117">
        <f t="shared" si="292"/>
        <v>0</v>
      </c>
      <c r="AL74" s="117">
        <f t="shared" si="292"/>
        <v>0</v>
      </c>
      <c r="AM74" s="117">
        <f t="shared" si="292"/>
        <v>0</v>
      </c>
      <c r="AO74" s="117">
        <f t="shared" ref="AO74:AZ74" si="293">SUM(AO75:AO83)</f>
        <v>0</v>
      </c>
      <c r="AP74" s="117">
        <f t="shared" si="293"/>
        <v>0</v>
      </c>
      <c r="AQ74" s="117">
        <f t="shared" si="293"/>
        <v>0</v>
      </c>
      <c r="AR74" s="117">
        <f t="shared" si="293"/>
        <v>0</v>
      </c>
      <c r="AS74" s="117">
        <f t="shared" si="293"/>
        <v>0</v>
      </c>
      <c r="AT74" s="117">
        <f t="shared" si="293"/>
        <v>0</v>
      </c>
      <c r="AU74" s="117">
        <f t="shared" si="293"/>
        <v>0</v>
      </c>
      <c r="AV74" s="117">
        <f t="shared" si="293"/>
        <v>0</v>
      </c>
      <c r="AW74" s="117">
        <f t="shared" si="293"/>
        <v>2</v>
      </c>
      <c r="AX74" s="117">
        <f t="shared" si="293"/>
        <v>1</v>
      </c>
      <c r="AY74" s="117">
        <f t="shared" si="293"/>
        <v>0</v>
      </c>
      <c r="AZ74" s="117">
        <f t="shared" si="293"/>
        <v>3</v>
      </c>
      <c r="BB74" s="117">
        <f t="shared" ref="BB74:BM74" si="294">SUM(BB75:BB83)</f>
        <v>0</v>
      </c>
      <c r="BC74" s="117">
        <f t="shared" si="294"/>
        <v>0</v>
      </c>
      <c r="BD74" s="117">
        <f t="shared" si="294"/>
        <v>0</v>
      </c>
      <c r="BE74" s="117">
        <f t="shared" si="294"/>
        <v>0</v>
      </c>
      <c r="BF74" s="117">
        <f t="shared" si="294"/>
        <v>0</v>
      </c>
      <c r="BG74" s="117">
        <f t="shared" si="294"/>
        <v>0</v>
      </c>
      <c r="BH74" s="117">
        <f t="shared" si="294"/>
        <v>0</v>
      </c>
      <c r="BI74" s="117">
        <f t="shared" si="294"/>
        <v>0</v>
      </c>
      <c r="BJ74" s="117">
        <f t="shared" si="294"/>
        <v>0</v>
      </c>
      <c r="BK74" s="117">
        <f t="shared" si="294"/>
        <v>0</v>
      </c>
      <c r="BL74" s="117">
        <f t="shared" si="294"/>
        <v>0</v>
      </c>
      <c r="BM74" s="117">
        <f t="shared" si="294"/>
        <v>0</v>
      </c>
      <c r="BO74" s="117">
        <f t="shared" ref="BO74:BZ74" si="295">SUM(BO75:BO83)</f>
        <v>0</v>
      </c>
      <c r="BP74" s="117">
        <f t="shared" si="295"/>
        <v>0</v>
      </c>
      <c r="BQ74" s="117">
        <f t="shared" si="295"/>
        <v>0</v>
      </c>
      <c r="BR74" s="117">
        <f t="shared" si="295"/>
        <v>0</v>
      </c>
      <c r="BS74" s="117">
        <f t="shared" si="295"/>
        <v>0</v>
      </c>
      <c r="BT74" s="117">
        <f t="shared" si="295"/>
        <v>0</v>
      </c>
      <c r="BU74" s="117">
        <f t="shared" si="295"/>
        <v>0</v>
      </c>
      <c r="BV74" s="117">
        <f t="shared" si="295"/>
        <v>0</v>
      </c>
      <c r="BW74" s="117">
        <f t="shared" si="295"/>
        <v>0</v>
      </c>
      <c r="BX74" s="117">
        <f t="shared" si="295"/>
        <v>0</v>
      </c>
      <c r="BY74" s="117">
        <f t="shared" si="295"/>
        <v>0</v>
      </c>
      <c r="BZ74" s="117">
        <f t="shared" si="295"/>
        <v>0</v>
      </c>
      <c r="CB74" s="117">
        <f t="shared" ref="CB74:CM74" si="296">SUM(CB75:CB83)</f>
        <v>0</v>
      </c>
      <c r="CC74" s="117">
        <f t="shared" si="296"/>
        <v>0</v>
      </c>
      <c r="CD74" s="117">
        <f t="shared" si="296"/>
        <v>0</v>
      </c>
      <c r="CE74" s="117">
        <f t="shared" si="296"/>
        <v>0</v>
      </c>
      <c r="CF74" s="117">
        <f t="shared" si="296"/>
        <v>0</v>
      </c>
      <c r="CG74" s="117">
        <f t="shared" si="296"/>
        <v>0</v>
      </c>
      <c r="CH74" s="117">
        <f t="shared" si="296"/>
        <v>0</v>
      </c>
      <c r="CI74" s="117">
        <f t="shared" si="296"/>
        <v>0</v>
      </c>
      <c r="CJ74" s="117">
        <f t="shared" si="296"/>
        <v>0</v>
      </c>
      <c r="CK74" s="117">
        <f t="shared" si="296"/>
        <v>0</v>
      </c>
      <c r="CL74" s="117">
        <f t="shared" si="296"/>
        <v>0</v>
      </c>
      <c r="CM74" s="117">
        <f t="shared" si="296"/>
        <v>0</v>
      </c>
    </row>
    <row r="75" spans="1:91">
      <c r="A75" s="131" t="s">
        <v>294</v>
      </c>
      <c r="B75" s="97" t="s">
        <v>295</v>
      </c>
      <c r="C75" s="90"/>
      <c r="D75" s="90">
        <v>12</v>
      </c>
      <c r="E75" s="90"/>
      <c r="F75" s="90"/>
      <c r="G75" s="90"/>
      <c r="H75" s="111">
        <f t="shared" si="290"/>
        <v>32.592592592592595</v>
      </c>
      <c r="I75" s="97">
        <f>J75+N75</f>
        <v>135</v>
      </c>
      <c r="J75" s="97">
        <f t="shared" ref="J75:J83" si="297">O75*O$6+P75*P$6+Q75*Q$6+R75*R$6+S75*S$6+T75*T$6+U75*U$6+V75*V$6+W75*W$6+X75*X$6+Y75*Y$6+Z75*Z$6</f>
        <v>44</v>
      </c>
      <c r="K75" s="97">
        <v>34</v>
      </c>
      <c r="L75" s="97"/>
      <c r="M75" s="97">
        <v>10</v>
      </c>
      <c r="N75" s="97">
        <v>91</v>
      </c>
      <c r="O75" s="97"/>
      <c r="P75" s="97"/>
      <c r="Q75" s="97"/>
      <c r="R75" s="97"/>
      <c r="S75" s="97"/>
      <c r="T75" s="97"/>
      <c r="U75" s="97"/>
      <c r="V75" s="97"/>
      <c r="W75" s="97"/>
      <c r="X75" s="97"/>
      <c r="Y75" s="97"/>
      <c r="Z75" s="97">
        <v>4</v>
      </c>
      <c r="AB75" s="120" t="str">
        <f t="shared" ref="AB75:AB83" si="298">IF(ISERROR(SEARCH(AB$7,$C75,1)),"-",IF(COUNTIF($C75,AB$7)=1,1,IF(ISERROR(SEARCH(CONCATENATE(AB$7,","),$C75,1)),IF(ISERROR(SEARCH(CONCATENATE(",",AB$7),$C75,1)),"-",1),1)))</f>
        <v>-</v>
      </c>
      <c r="AC75" s="120" t="str">
        <f t="shared" ref="AC75:AC83" si="299">IF(ISERROR(SEARCH(AC$7,$C75,1)),"-",IF(COUNTIF($C75,AC$7)=1,1,IF(ISERROR(SEARCH(CONCATENATE(AC$7,","),$C75,1)),IF(ISERROR(SEARCH(CONCATENATE(",",AC$7),$C75,1)),"-",1),1)))</f>
        <v>-</v>
      </c>
      <c r="AD75" s="120" t="str">
        <f t="shared" ref="AD75:AD83" si="300">IF(ISERROR(SEARCH(AD$7,$C75,1)),"-",IF(COUNTIF($C75,AD$7)=1,1,IF(ISERROR(SEARCH(CONCATENATE(AD$7,","),$C75,1)),IF(ISERROR(SEARCH(CONCATENATE(",",AD$7),$C75,1)),"-",1),1)))</f>
        <v>-</v>
      </c>
      <c r="AE75" s="120" t="str">
        <f t="shared" ref="AE75:AE83" si="301">IF(ISERROR(SEARCH(AE$7,$C75,1)),"-",IF(COUNTIF($C75,AE$7)=1,1,IF(ISERROR(SEARCH(CONCATENATE(AE$7,","),$C75,1)),IF(ISERROR(SEARCH(CONCATENATE(",",AE$7),$C75,1)),"-",1),1)))</f>
        <v>-</v>
      </c>
      <c r="AF75" s="120" t="str">
        <f t="shared" ref="AF75:AF83" si="302">IF(ISERROR(SEARCH(AF$7,$C75,1)),"-",IF(COUNTIF($C75,AF$7)=1,1,IF(ISERROR(SEARCH(CONCATENATE(AF$7,","),$C75,1)),IF(ISERROR(SEARCH(CONCATENATE(",",AF$7),$C75,1)),"-",1),1)))</f>
        <v>-</v>
      </c>
      <c r="AG75" s="120" t="str">
        <f t="shared" ref="AG75:AG83" si="303">IF(ISERROR(SEARCH(AG$7,$C75,1)),"-",IF(COUNTIF($C75,AG$7)=1,1,IF(ISERROR(SEARCH(CONCATENATE(AG$7,","),$C75,1)),IF(ISERROR(SEARCH(CONCATENATE(",",AG$7),$C75,1)),"-",1),1)))</f>
        <v>-</v>
      </c>
      <c r="AH75" s="120" t="str">
        <f t="shared" ref="AH75:AH83" si="304">IF(ISERROR(SEARCH(AH$7,$C75,1)),"-",IF(COUNTIF($C75,AH$7)=1,1,IF(ISERROR(SEARCH(CONCATENATE(AH$7,","),$C75,1)),IF(ISERROR(SEARCH(CONCATENATE(",",AH$7),$C75,1)),"-",1),1)))</f>
        <v>-</v>
      </c>
      <c r="AI75" s="120" t="str">
        <f t="shared" ref="AI75:AI83" si="305">IF(ISERROR(SEARCH(AI$7,$C75,1)),"-",IF(COUNTIF($C75,AI$7)=1,1,IF(ISERROR(SEARCH(CONCATENATE(AI$7,","),$C75,1)),IF(ISERROR(SEARCH(CONCATENATE(",",AI$7),$C75,1)),"-",1),1)))</f>
        <v>-</v>
      </c>
      <c r="AJ75" s="120" t="str">
        <f t="shared" ref="AJ75:AJ83" si="306">IF(ISERROR(SEARCH(AJ$7,$C75,1)),"-",IF(COUNTIF($C75,AJ$7)=1,1,IF(ISERROR(SEARCH(CONCATENATE(AJ$7,","),$C75,1)),IF(ISERROR(SEARCH(CONCATENATE(",",AJ$7),$C75,1)),"-",1),1)))</f>
        <v>-</v>
      </c>
      <c r="AK75" s="120" t="str">
        <f t="shared" ref="AK75:AK83" si="307">IF(ISERROR(SEARCH(AK$7,$C75,1)),"-",IF(COUNTIF($C75,AK$7)=1,1,IF(ISERROR(SEARCH(CONCATENATE(AK$7,","),$C75,1)),IF(ISERROR(SEARCH(CONCATENATE(",",AK$7),$C75,1)),"-",1),1)))</f>
        <v>-</v>
      </c>
      <c r="AL75" s="120" t="str">
        <f t="shared" ref="AL75:AL83" si="308">IF(ISERROR(SEARCH(AL$7,$C75,1)),"-",IF(COUNTIF($C75,AL$7)=1,1,IF(ISERROR(SEARCH(CONCATENATE(AL$7,","),$C75,1)),IF(ISERROR(SEARCH(CONCATENATE(",",AL$7),$C75,1)),"-",1),1)))</f>
        <v>-</v>
      </c>
      <c r="AM75" s="120" t="str">
        <f t="shared" ref="AM75:AM83" si="309">IF(ISERROR(SEARCH(AM$7,$C75,1)),"-",IF(COUNTIF($C75,AM$7)=1,1,IF(ISERROR(SEARCH(CONCATENATE(AM$7,","),$C75,1)),IF(ISERROR(SEARCH(CONCATENATE(",",AM$7),$C75,1)),"-",1),1)))</f>
        <v>-</v>
      </c>
      <c r="AO75" s="112" t="str">
        <f t="shared" ref="AO75:AO83" si="310">IF(ISERROR(SEARCH(AO$7,$D75,1)),"-",IF(COUNTIF($D75,AO$7)=1,1,IF(ISERROR(SEARCH(CONCATENATE(AO$7,","),$D75,1)),IF(ISERROR(SEARCH(CONCATENATE(",",AO$7),$D75,1)),"-",1),1)))</f>
        <v>-</v>
      </c>
      <c r="AP75" s="112" t="str">
        <f t="shared" ref="AP75:AP83" si="311">IF(ISERROR(SEARCH(AP$7,$D75,1)),"-",IF(COUNTIF($D75,AP$7)=1,1,IF(ISERROR(SEARCH(CONCATENATE(AP$7,","),$D75,1)),IF(ISERROR(SEARCH(CONCATENATE(",",AP$7),$D75,1)),"-",1),1)))</f>
        <v>-</v>
      </c>
      <c r="AQ75" s="112" t="str">
        <f t="shared" ref="AQ75:AQ83" si="312">IF(ISERROR(SEARCH(AQ$7,$D75,1)),"-",IF(COUNTIF($D75,AQ$7)=1,1,IF(ISERROR(SEARCH(CONCATENATE(AQ$7,","),$D75,1)),IF(ISERROR(SEARCH(CONCATENATE(",",AQ$7),$D75,1)),"-",1),1)))</f>
        <v>-</v>
      </c>
      <c r="AR75" s="112" t="str">
        <f t="shared" ref="AR75:AR83" si="313">IF(ISERROR(SEARCH(AR$7,$D75,1)),"-",IF(COUNTIF($D75,AR$7)=1,1,IF(ISERROR(SEARCH(CONCATENATE(AR$7,","),$D75,1)),IF(ISERROR(SEARCH(CONCATENATE(",",AR$7),$D75,1)),"-",1),1)))</f>
        <v>-</v>
      </c>
      <c r="AS75" s="112" t="str">
        <f t="shared" ref="AS75:AS83" si="314">IF(ISERROR(SEARCH(AS$7,$D75,1)),"-",IF(COUNTIF($D75,AS$7)=1,1,IF(ISERROR(SEARCH(CONCATENATE(AS$7,","),$D75,1)),IF(ISERROR(SEARCH(CONCATENATE(",",AS$7),$D75,1)),"-",1),1)))</f>
        <v>-</v>
      </c>
      <c r="AT75" s="112" t="str">
        <f t="shared" ref="AT75:AT83" si="315">IF(ISERROR(SEARCH(AT$7,$D75,1)),"-",IF(COUNTIF($D75,AT$7)=1,1,IF(ISERROR(SEARCH(CONCATENATE(AT$7,","),$D75,1)),IF(ISERROR(SEARCH(CONCATENATE(",",AT$7),$D75,1)),"-",1),1)))</f>
        <v>-</v>
      </c>
      <c r="AU75" s="112" t="str">
        <f t="shared" ref="AU75:AU83" si="316">IF(ISERROR(SEARCH(AU$7,$D75,1)),"-",IF(COUNTIF($D75,AU$7)=1,1,IF(ISERROR(SEARCH(CONCATENATE(AU$7,","),$D75,1)),IF(ISERROR(SEARCH(CONCATENATE(",",AU$7),$D75,1)),"-",1),1)))</f>
        <v>-</v>
      </c>
      <c r="AV75" s="112" t="str">
        <f t="shared" ref="AV75:AV83" si="317">IF(ISERROR(SEARCH(AV$7,$D75,1)),"-",IF(COUNTIF($D75,AV$7)=1,1,IF(ISERROR(SEARCH(CONCATENATE(AV$7,","),$D75,1)),IF(ISERROR(SEARCH(CONCATENATE(",",AV$7),$D75,1)),"-",1),1)))</f>
        <v>-</v>
      </c>
      <c r="AW75" s="112" t="str">
        <f t="shared" ref="AW75:AW83" si="318">IF(ISERROR(SEARCH(AW$7,$D75,1)),"-",IF(COUNTIF($D75,AW$7)=1,1,IF(ISERROR(SEARCH(CONCATENATE(AW$7,","),$D75,1)),IF(ISERROR(SEARCH(CONCATENATE(",",AW$7),$D75,1)),"-",1),1)))</f>
        <v>-</v>
      </c>
      <c r="AX75" s="112" t="str">
        <f t="shared" ref="AX75:AX83" si="319">IF(ISERROR(SEARCH(AX$7,$D75,1)),"-",IF(COUNTIF($D75,AX$7)=1,1,IF(ISERROR(SEARCH(CONCATENATE(AX$7,","),$D75,1)),IF(ISERROR(SEARCH(CONCATENATE(",",AX$7),$D75,1)),"-",1),1)))</f>
        <v>-</v>
      </c>
      <c r="AY75" s="112" t="str">
        <f t="shared" ref="AY75:AY83" si="320">IF(ISERROR(SEARCH(AY$7,$D75,1)),"-",IF(COUNTIF($D75,AY$7)=1,1,IF(ISERROR(SEARCH(CONCATENATE(AY$7,","),$D75,1)),IF(ISERROR(SEARCH(CONCATENATE(",",AY$7),$D75,1)),"-",1),1)))</f>
        <v>-</v>
      </c>
      <c r="AZ75" s="112">
        <f t="shared" ref="AZ75:AZ83" si="321">IF(ISERROR(SEARCH(AZ$7,$D75,1)),"-",IF(COUNTIF($D75,AZ$7)=1,1,IF(ISERROR(SEARCH(CONCATENATE(AZ$7,","),$D75,1)),IF(ISERROR(SEARCH(CONCATENATE(",",AZ$7),$D75,1)),"-",1),1)))</f>
        <v>1</v>
      </c>
      <c r="BB75" s="112" t="str">
        <f t="shared" ref="BB75:BB83" si="322">IF(ISERROR(SEARCH(BB$7,$E75,1)),"-",IF(COUNTIF($E75,BB$7)=1,1,IF(ISERROR(SEARCH(CONCATENATE(BB$7,","),$E75,1)),IF(ISERROR(SEARCH(CONCATENATE(",",BB$7),$E75,1)),"-",1),1)))</f>
        <v>-</v>
      </c>
      <c r="BC75" s="112" t="str">
        <f t="shared" ref="BC75:BC83" si="323">IF(ISERROR(SEARCH(BC$7,$E75,1)),"-",IF(COUNTIF($E75,BC$7)=1,1,IF(ISERROR(SEARCH(CONCATENATE(BC$7,","),$E75,1)),IF(ISERROR(SEARCH(CONCATENATE(",",BC$7),$E75,1)),"-",1),1)))</f>
        <v>-</v>
      </c>
      <c r="BD75" s="112" t="str">
        <f t="shared" ref="BD75:BD83" si="324">IF(ISERROR(SEARCH(BD$7,$E75,1)),"-",IF(COUNTIF($E75,BD$7)=1,1,IF(ISERROR(SEARCH(CONCATENATE(BD$7,","),$E75,1)),IF(ISERROR(SEARCH(CONCATENATE(",",BD$7),$E75,1)),"-",1),1)))</f>
        <v>-</v>
      </c>
      <c r="BE75" s="112" t="str">
        <f t="shared" ref="BE75:BE83" si="325">IF(ISERROR(SEARCH(BE$7,$E75,1)),"-",IF(COUNTIF($E75,BE$7)=1,1,IF(ISERROR(SEARCH(CONCATENATE(BE$7,","),$E75,1)),IF(ISERROR(SEARCH(CONCATENATE(",",BE$7),$E75,1)),"-",1),1)))</f>
        <v>-</v>
      </c>
      <c r="BF75" s="112" t="str">
        <f t="shared" ref="BF75:BF83" si="326">IF(ISERROR(SEARCH(BF$7,$E75,1)),"-",IF(COUNTIF($E75,BF$7)=1,1,IF(ISERROR(SEARCH(CONCATENATE(BF$7,","),$E75,1)),IF(ISERROR(SEARCH(CONCATENATE(",",BF$7),$E75,1)),"-",1),1)))</f>
        <v>-</v>
      </c>
      <c r="BG75" s="112" t="str">
        <f t="shared" ref="BG75:BG83" si="327">IF(ISERROR(SEARCH(BG$7,$E75,1)),"-",IF(COUNTIF($E75,BG$7)=1,1,IF(ISERROR(SEARCH(CONCATENATE(BG$7,","),$E75,1)),IF(ISERROR(SEARCH(CONCATENATE(",",BG$7),$E75,1)),"-",1),1)))</f>
        <v>-</v>
      </c>
      <c r="BH75" s="112" t="str">
        <f t="shared" ref="BH75:BH83" si="328">IF(ISERROR(SEARCH(BH$7,$E75,1)),"-",IF(COUNTIF($E75,BH$7)=1,1,IF(ISERROR(SEARCH(CONCATENATE(BH$7,","),$E75,1)),IF(ISERROR(SEARCH(CONCATENATE(",",BH$7),$E75,1)),"-",1),1)))</f>
        <v>-</v>
      </c>
      <c r="BI75" s="112" t="str">
        <f t="shared" ref="BI75:BI83" si="329">IF(ISERROR(SEARCH(BI$7,$E75,1)),"-",IF(COUNTIF($E75,BI$7)=1,1,IF(ISERROR(SEARCH(CONCATENATE(BI$7,","),$E75,1)),IF(ISERROR(SEARCH(CONCATENATE(",",BI$7),$E75,1)),"-",1),1)))</f>
        <v>-</v>
      </c>
      <c r="BJ75" s="112" t="str">
        <f t="shared" ref="BJ75:BJ83" si="330">IF(ISERROR(SEARCH(BJ$7,$E75,1)),"-",IF(COUNTIF($E75,BJ$7)=1,1,IF(ISERROR(SEARCH(CONCATENATE(BJ$7,","),$E75,1)),IF(ISERROR(SEARCH(CONCATENATE(",",BJ$7),$E75,1)),"-",1),1)))</f>
        <v>-</v>
      </c>
      <c r="BK75" s="112" t="str">
        <f t="shared" ref="BK75:BK83" si="331">IF(ISERROR(SEARCH(BK$7,$E75,1)),"-",IF(COUNTIF($E75,BK$7)=1,1,IF(ISERROR(SEARCH(CONCATENATE(BK$7,","),$E75,1)),IF(ISERROR(SEARCH(CONCATENATE(",",BK$7),$E75,1)),"-",1),1)))</f>
        <v>-</v>
      </c>
      <c r="BL75" s="112" t="str">
        <f t="shared" ref="BL75:BL83" si="332">IF(ISERROR(SEARCH(BL$7,$E75,1)),"-",IF(COUNTIF($E75,BL$7)=1,1,IF(ISERROR(SEARCH(CONCATENATE(BL$7,","),$E75,1)),IF(ISERROR(SEARCH(CONCATENATE(",",BL$7),$E75,1)),"-",1),1)))</f>
        <v>-</v>
      </c>
      <c r="BM75" s="112" t="str">
        <f t="shared" ref="BM75:BM83" si="333">IF(ISERROR(SEARCH(BM$7,$E75,1)),"-",IF(COUNTIF($E75,BM$7)=1,1,IF(ISERROR(SEARCH(CONCATENATE(BM$7,","),$E75,1)),IF(ISERROR(SEARCH(CONCATENATE(",",BM$7),$E75,1)),"-",1),1)))</f>
        <v>-</v>
      </c>
      <c r="BO75" s="112" t="str">
        <f t="shared" ref="BO75:BO83" si="334">IF(ISERROR(SEARCH(BO$7,$F75,1)),"-",IF(COUNTIF($F75,BO$7)=1,1,IF(ISERROR(SEARCH(CONCATENATE(BO$7,","),$F75,1)),IF(ISERROR(SEARCH(CONCATENATE(",",BO$7),$F75,1)),"-",1),1)))</f>
        <v>-</v>
      </c>
      <c r="BP75" s="112" t="str">
        <f t="shared" ref="BP75:BP83" si="335">IF(ISERROR(SEARCH(BP$7,$F75,1)),"-",IF(COUNTIF($F75,BP$7)=1,1,IF(ISERROR(SEARCH(CONCATENATE(BP$7,","),$F75,1)),IF(ISERROR(SEARCH(CONCATENATE(",",BP$7),$F75,1)),"-",1),1)))</f>
        <v>-</v>
      </c>
      <c r="BQ75" s="112" t="str">
        <f t="shared" ref="BQ75:BQ83" si="336">IF(ISERROR(SEARCH(BQ$7,$F75,1)),"-",IF(COUNTIF($F75,BQ$7)=1,1,IF(ISERROR(SEARCH(CONCATENATE(BQ$7,","),$F75,1)),IF(ISERROR(SEARCH(CONCATENATE(",",BQ$7),$F75,1)),"-",1),1)))</f>
        <v>-</v>
      </c>
      <c r="BR75" s="112" t="str">
        <f t="shared" ref="BR75:BR83" si="337">IF(ISERROR(SEARCH(BR$7,$F75,1)),"-",IF(COUNTIF($F75,BR$7)=1,1,IF(ISERROR(SEARCH(CONCATENATE(BR$7,","),$F75,1)),IF(ISERROR(SEARCH(CONCATENATE(",",BR$7),$F75,1)),"-",1),1)))</f>
        <v>-</v>
      </c>
      <c r="BS75" s="112" t="str">
        <f t="shared" ref="BS75:BS83" si="338">IF(ISERROR(SEARCH(BS$7,$F75,1)),"-",IF(COUNTIF($F75,BS$7)=1,1,IF(ISERROR(SEARCH(CONCATENATE(BS$7,","),$F75,1)),IF(ISERROR(SEARCH(CONCATENATE(",",BS$7),$F75,1)),"-",1),1)))</f>
        <v>-</v>
      </c>
      <c r="BT75" s="112" t="str">
        <f t="shared" ref="BT75:BT83" si="339">IF(ISERROR(SEARCH(BT$7,$F75,1)),"-",IF(COUNTIF($F75,BT$7)=1,1,IF(ISERROR(SEARCH(CONCATENATE(BT$7,","),$F75,1)),IF(ISERROR(SEARCH(CONCATENATE(",",BT$7),$F75,1)),"-",1),1)))</f>
        <v>-</v>
      </c>
      <c r="BU75" s="112" t="str">
        <f t="shared" ref="BU75:BU83" si="340">IF(ISERROR(SEARCH(BU$7,$F75,1)),"-",IF(COUNTIF($F75,BU$7)=1,1,IF(ISERROR(SEARCH(CONCATENATE(BU$7,","),$F75,1)),IF(ISERROR(SEARCH(CONCATENATE(",",BU$7),$F75,1)),"-",1),1)))</f>
        <v>-</v>
      </c>
      <c r="BV75" s="112" t="str">
        <f t="shared" ref="BV75:BV83" si="341">IF(ISERROR(SEARCH(BV$7,$F75,1)),"-",IF(COUNTIF($F75,BV$7)=1,1,IF(ISERROR(SEARCH(CONCATENATE(BV$7,","),$F75,1)),IF(ISERROR(SEARCH(CONCATENATE(",",BV$7),$F75,1)),"-",1),1)))</f>
        <v>-</v>
      </c>
      <c r="BW75" s="112" t="str">
        <f t="shared" ref="BW75:BW83" si="342">IF(ISERROR(SEARCH(BW$7,$F75,1)),"-",IF(COUNTIF($F75,BW$7)=1,1,IF(ISERROR(SEARCH(CONCATENATE(BW$7,","),$F75,1)),IF(ISERROR(SEARCH(CONCATENATE(",",BW$7),$F75,1)),"-",1),1)))</f>
        <v>-</v>
      </c>
      <c r="BX75" s="112" t="str">
        <f t="shared" ref="BX75:BX83" si="343">IF(ISERROR(SEARCH(BX$7,$F75,1)),"-",IF(COUNTIF($F75,BX$7)=1,1,IF(ISERROR(SEARCH(CONCATENATE(BX$7,","),$F75,1)),IF(ISERROR(SEARCH(CONCATENATE(",",BX$7),$F75,1)),"-",1),1)))</f>
        <v>-</v>
      </c>
      <c r="BY75" s="112" t="str">
        <f t="shared" ref="BY75:BY83" si="344">IF(ISERROR(SEARCH(BY$7,$F75,1)),"-",IF(COUNTIF($F75,BY$7)=1,1,IF(ISERROR(SEARCH(CONCATENATE(BY$7,","),$F75,1)),IF(ISERROR(SEARCH(CONCATENATE(",",BY$7),$F75,1)),"-",1),1)))</f>
        <v>-</v>
      </c>
      <c r="BZ75" s="112" t="str">
        <f t="shared" ref="BZ75:BZ83" si="345">IF(ISERROR(SEARCH(BZ$7,$F75,1)),"-",IF(COUNTIF($F75,BZ$7)=1,1,IF(ISERROR(SEARCH(CONCATENATE(BZ$7,","),$F75,1)),IF(ISERROR(SEARCH(CONCATENATE(",",BZ$7),$F75,1)),"-",1),1)))</f>
        <v>-</v>
      </c>
      <c r="CB75" s="112"/>
      <c r="CC75" s="112"/>
      <c r="CD75" s="112"/>
      <c r="CE75" s="112"/>
      <c r="CF75" s="112"/>
      <c r="CG75" s="112"/>
      <c r="CH75" s="112"/>
      <c r="CI75" s="112"/>
      <c r="CJ75" s="112"/>
      <c r="CK75" s="112"/>
      <c r="CL75" s="112"/>
      <c r="CM75" s="112"/>
    </row>
    <row r="76" spans="1:91">
      <c r="A76" s="131"/>
      <c r="B76" s="87" t="s">
        <v>296</v>
      </c>
      <c r="C76" s="91"/>
      <c r="D76" s="90"/>
      <c r="E76" s="90"/>
      <c r="F76" s="90"/>
      <c r="G76" s="90"/>
      <c r="H76" s="111"/>
      <c r="I76" s="97"/>
      <c r="J76" s="97">
        <f t="shared" si="297"/>
        <v>0</v>
      </c>
      <c r="K76" s="97"/>
      <c r="L76" s="97"/>
      <c r="M76" s="97"/>
      <c r="N76" s="97"/>
      <c r="O76" s="97"/>
      <c r="P76" s="97"/>
      <c r="Q76" s="97"/>
      <c r="R76" s="97"/>
      <c r="S76" s="97"/>
      <c r="T76" s="97"/>
      <c r="U76" s="97"/>
      <c r="V76" s="97"/>
      <c r="W76" s="97"/>
      <c r="X76" s="97"/>
      <c r="Y76" s="97"/>
      <c r="Z76" s="97"/>
      <c r="AB76" s="120" t="str">
        <f t="shared" si="298"/>
        <v>-</v>
      </c>
      <c r="AC76" s="120" t="str">
        <f t="shared" si="299"/>
        <v>-</v>
      </c>
      <c r="AD76" s="120" t="str">
        <f t="shared" si="300"/>
        <v>-</v>
      </c>
      <c r="AE76" s="120" t="str">
        <f t="shared" si="301"/>
        <v>-</v>
      </c>
      <c r="AF76" s="120" t="str">
        <f t="shared" si="302"/>
        <v>-</v>
      </c>
      <c r="AG76" s="120" t="str">
        <f t="shared" si="303"/>
        <v>-</v>
      </c>
      <c r="AH76" s="120" t="str">
        <f t="shared" si="304"/>
        <v>-</v>
      </c>
      <c r="AI76" s="120" t="str">
        <f t="shared" si="305"/>
        <v>-</v>
      </c>
      <c r="AJ76" s="120" t="str">
        <f t="shared" si="306"/>
        <v>-</v>
      </c>
      <c r="AK76" s="120" t="str">
        <f t="shared" si="307"/>
        <v>-</v>
      </c>
      <c r="AL76" s="120" t="str">
        <f t="shared" si="308"/>
        <v>-</v>
      </c>
      <c r="AM76" s="120" t="str">
        <f t="shared" si="309"/>
        <v>-</v>
      </c>
      <c r="AO76" s="112" t="str">
        <f t="shared" si="310"/>
        <v>-</v>
      </c>
      <c r="AP76" s="112" t="str">
        <f t="shared" si="311"/>
        <v>-</v>
      </c>
      <c r="AQ76" s="112" t="str">
        <f t="shared" si="312"/>
        <v>-</v>
      </c>
      <c r="AR76" s="112" t="str">
        <f t="shared" si="313"/>
        <v>-</v>
      </c>
      <c r="AS76" s="112" t="str">
        <f t="shared" si="314"/>
        <v>-</v>
      </c>
      <c r="AT76" s="112" t="str">
        <f t="shared" si="315"/>
        <v>-</v>
      </c>
      <c r="AU76" s="112" t="str">
        <f t="shared" si="316"/>
        <v>-</v>
      </c>
      <c r="AV76" s="112" t="str">
        <f t="shared" si="317"/>
        <v>-</v>
      </c>
      <c r="AW76" s="112" t="str">
        <f t="shared" si="318"/>
        <v>-</v>
      </c>
      <c r="AX76" s="112" t="str">
        <f t="shared" si="319"/>
        <v>-</v>
      </c>
      <c r="AY76" s="112" t="str">
        <f t="shared" si="320"/>
        <v>-</v>
      </c>
      <c r="AZ76" s="112" t="str">
        <f t="shared" si="321"/>
        <v>-</v>
      </c>
      <c r="BB76" s="112" t="str">
        <f t="shared" si="322"/>
        <v>-</v>
      </c>
      <c r="BC76" s="112" t="str">
        <f t="shared" si="323"/>
        <v>-</v>
      </c>
      <c r="BD76" s="112" t="str">
        <f t="shared" si="324"/>
        <v>-</v>
      </c>
      <c r="BE76" s="112" t="str">
        <f t="shared" si="325"/>
        <v>-</v>
      </c>
      <c r="BF76" s="112" t="str">
        <f t="shared" si="326"/>
        <v>-</v>
      </c>
      <c r="BG76" s="112" t="str">
        <f t="shared" si="327"/>
        <v>-</v>
      </c>
      <c r="BH76" s="112" t="str">
        <f t="shared" si="328"/>
        <v>-</v>
      </c>
      <c r="BI76" s="112" t="str">
        <f t="shared" si="329"/>
        <v>-</v>
      </c>
      <c r="BJ76" s="112" t="str">
        <f t="shared" si="330"/>
        <v>-</v>
      </c>
      <c r="BK76" s="112" t="str">
        <f t="shared" si="331"/>
        <v>-</v>
      </c>
      <c r="BL76" s="112" t="str">
        <f t="shared" si="332"/>
        <v>-</v>
      </c>
      <c r="BM76" s="112" t="str">
        <f t="shared" si="333"/>
        <v>-</v>
      </c>
      <c r="BO76" s="112" t="str">
        <f t="shared" si="334"/>
        <v>-</v>
      </c>
      <c r="BP76" s="112" t="str">
        <f t="shared" si="335"/>
        <v>-</v>
      </c>
      <c r="BQ76" s="112" t="str">
        <f t="shared" si="336"/>
        <v>-</v>
      </c>
      <c r="BR76" s="112" t="str">
        <f t="shared" si="337"/>
        <v>-</v>
      </c>
      <c r="BS76" s="112" t="str">
        <f t="shared" si="338"/>
        <v>-</v>
      </c>
      <c r="BT76" s="112" t="str">
        <f t="shared" si="339"/>
        <v>-</v>
      </c>
      <c r="BU76" s="112" t="str">
        <f t="shared" si="340"/>
        <v>-</v>
      </c>
      <c r="BV76" s="112" t="str">
        <f t="shared" si="341"/>
        <v>-</v>
      </c>
      <c r="BW76" s="112" t="str">
        <f t="shared" si="342"/>
        <v>-</v>
      </c>
      <c r="BX76" s="112" t="str">
        <f t="shared" si="343"/>
        <v>-</v>
      </c>
      <c r="BY76" s="112" t="str">
        <f t="shared" si="344"/>
        <v>-</v>
      </c>
      <c r="BZ76" s="112" t="str">
        <f t="shared" si="345"/>
        <v>-</v>
      </c>
      <c r="CB76" s="112"/>
      <c r="CC76" s="112"/>
      <c r="CD76" s="112"/>
      <c r="CE76" s="112"/>
      <c r="CF76" s="112"/>
      <c r="CG76" s="112"/>
      <c r="CH76" s="112"/>
      <c r="CI76" s="112"/>
      <c r="CJ76" s="112"/>
      <c r="CK76" s="112"/>
      <c r="CL76" s="112"/>
      <c r="CM76" s="112"/>
    </row>
    <row r="77" spans="1:91">
      <c r="A77" s="122" t="s">
        <v>297</v>
      </c>
      <c r="B77" s="97" t="s">
        <v>298</v>
      </c>
      <c r="C77" s="90"/>
      <c r="D77" s="90">
        <v>9</v>
      </c>
      <c r="E77" s="90"/>
      <c r="F77" s="90"/>
      <c r="G77" s="90"/>
      <c r="H77" s="111">
        <f>J77/I77*100</f>
        <v>35.555555555555557</v>
      </c>
      <c r="I77" s="97">
        <f>J77+N77</f>
        <v>135</v>
      </c>
      <c r="J77" s="97">
        <f t="shared" si="297"/>
        <v>48</v>
      </c>
      <c r="K77" s="97">
        <v>38</v>
      </c>
      <c r="L77" s="97"/>
      <c r="M77" s="97">
        <v>10</v>
      </c>
      <c r="N77" s="97">
        <v>87</v>
      </c>
      <c r="O77" s="97"/>
      <c r="P77" s="97"/>
      <c r="Q77" s="97"/>
      <c r="R77" s="97"/>
      <c r="S77" s="97"/>
      <c r="T77" s="97"/>
      <c r="U77" s="97"/>
      <c r="V77" s="97"/>
      <c r="W77" s="97">
        <v>4</v>
      </c>
      <c r="X77" s="97"/>
      <c r="Y77" s="97"/>
      <c r="Z77" s="97"/>
      <c r="AB77" s="120" t="str">
        <f t="shared" si="298"/>
        <v>-</v>
      </c>
      <c r="AC77" s="120" t="str">
        <f t="shared" si="299"/>
        <v>-</v>
      </c>
      <c r="AD77" s="120" t="str">
        <f t="shared" si="300"/>
        <v>-</v>
      </c>
      <c r="AE77" s="120" t="str">
        <f t="shared" si="301"/>
        <v>-</v>
      </c>
      <c r="AF77" s="120" t="str">
        <f t="shared" si="302"/>
        <v>-</v>
      </c>
      <c r="AG77" s="120" t="str">
        <f t="shared" si="303"/>
        <v>-</v>
      </c>
      <c r="AH77" s="120" t="str">
        <f t="shared" si="304"/>
        <v>-</v>
      </c>
      <c r="AI77" s="120" t="str">
        <f t="shared" si="305"/>
        <v>-</v>
      </c>
      <c r="AJ77" s="120" t="str">
        <f t="shared" si="306"/>
        <v>-</v>
      </c>
      <c r="AK77" s="120" t="str">
        <f t="shared" si="307"/>
        <v>-</v>
      </c>
      <c r="AL77" s="120" t="str">
        <f t="shared" si="308"/>
        <v>-</v>
      </c>
      <c r="AM77" s="120" t="str">
        <f t="shared" si="309"/>
        <v>-</v>
      </c>
      <c r="AO77" s="112" t="str">
        <f t="shared" si="310"/>
        <v>-</v>
      </c>
      <c r="AP77" s="112" t="str">
        <f t="shared" si="311"/>
        <v>-</v>
      </c>
      <c r="AQ77" s="112" t="str">
        <f t="shared" si="312"/>
        <v>-</v>
      </c>
      <c r="AR77" s="112" t="str">
        <f t="shared" si="313"/>
        <v>-</v>
      </c>
      <c r="AS77" s="112" t="str">
        <f t="shared" si="314"/>
        <v>-</v>
      </c>
      <c r="AT77" s="112" t="str">
        <f t="shared" si="315"/>
        <v>-</v>
      </c>
      <c r="AU77" s="112" t="str">
        <f t="shared" si="316"/>
        <v>-</v>
      </c>
      <c r="AV77" s="112" t="str">
        <f t="shared" si="317"/>
        <v>-</v>
      </c>
      <c r="AW77" s="112">
        <f t="shared" si="318"/>
        <v>1</v>
      </c>
      <c r="AX77" s="112" t="str">
        <f t="shared" si="319"/>
        <v>-</v>
      </c>
      <c r="AY77" s="112" t="str">
        <f t="shared" si="320"/>
        <v>-</v>
      </c>
      <c r="AZ77" s="112" t="str">
        <f t="shared" si="321"/>
        <v>-</v>
      </c>
      <c r="BB77" s="112" t="str">
        <f t="shared" si="322"/>
        <v>-</v>
      </c>
      <c r="BC77" s="112" t="str">
        <f t="shared" si="323"/>
        <v>-</v>
      </c>
      <c r="BD77" s="112" t="str">
        <f t="shared" si="324"/>
        <v>-</v>
      </c>
      <c r="BE77" s="112" t="str">
        <f t="shared" si="325"/>
        <v>-</v>
      </c>
      <c r="BF77" s="112" t="str">
        <f t="shared" si="326"/>
        <v>-</v>
      </c>
      <c r="BG77" s="112" t="str">
        <f t="shared" si="327"/>
        <v>-</v>
      </c>
      <c r="BH77" s="112" t="str">
        <f t="shared" si="328"/>
        <v>-</v>
      </c>
      <c r="BI77" s="112" t="str">
        <f t="shared" si="329"/>
        <v>-</v>
      </c>
      <c r="BJ77" s="112" t="str">
        <f t="shared" si="330"/>
        <v>-</v>
      </c>
      <c r="BK77" s="112" t="str">
        <f t="shared" si="331"/>
        <v>-</v>
      </c>
      <c r="BL77" s="112" t="str">
        <f t="shared" si="332"/>
        <v>-</v>
      </c>
      <c r="BM77" s="112" t="str">
        <f t="shared" si="333"/>
        <v>-</v>
      </c>
      <c r="BO77" s="112" t="str">
        <f t="shared" si="334"/>
        <v>-</v>
      </c>
      <c r="BP77" s="112" t="str">
        <f t="shared" si="335"/>
        <v>-</v>
      </c>
      <c r="BQ77" s="112" t="str">
        <f t="shared" si="336"/>
        <v>-</v>
      </c>
      <c r="BR77" s="112" t="str">
        <f t="shared" si="337"/>
        <v>-</v>
      </c>
      <c r="BS77" s="112" t="str">
        <f t="shared" si="338"/>
        <v>-</v>
      </c>
      <c r="BT77" s="112" t="str">
        <f t="shared" si="339"/>
        <v>-</v>
      </c>
      <c r="BU77" s="112" t="str">
        <f t="shared" si="340"/>
        <v>-</v>
      </c>
      <c r="BV77" s="112" t="str">
        <f t="shared" si="341"/>
        <v>-</v>
      </c>
      <c r="BW77" s="112" t="str">
        <f t="shared" si="342"/>
        <v>-</v>
      </c>
      <c r="BX77" s="112" t="str">
        <f t="shared" si="343"/>
        <v>-</v>
      </c>
      <c r="BY77" s="112" t="str">
        <f t="shared" si="344"/>
        <v>-</v>
      </c>
      <c r="BZ77" s="112" t="str">
        <f t="shared" si="345"/>
        <v>-</v>
      </c>
      <c r="CB77" s="112"/>
      <c r="CC77" s="112"/>
      <c r="CD77" s="112"/>
      <c r="CE77" s="112"/>
      <c r="CF77" s="112"/>
      <c r="CG77" s="112"/>
      <c r="CH77" s="112"/>
      <c r="CI77" s="112"/>
      <c r="CJ77" s="112"/>
      <c r="CK77" s="112"/>
      <c r="CL77" s="112"/>
      <c r="CM77" s="112"/>
    </row>
    <row r="78" spans="1:91">
      <c r="A78" s="122"/>
      <c r="B78" s="97" t="s">
        <v>299</v>
      </c>
      <c r="C78" s="90"/>
      <c r="D78" s="90">
        <v>9</v>
      </c>
      <c r="E78" s="90"/>
      <c r="F78" s="90"/>
      <c r="G78" s="90"/>
      <c r="H78" s="111">
        <f>J78/I78*100</f>
        <v>33.333333333333329</v>
      </c>
      <c r="I78" s="97">
        <f>J78+N78</f>
        <v>108</v>
      </c>
      <c r="J78" s="97">
        <f t="shared" si="297"/>
        <v>36</v>
      </c>
      <c r="K78" s="97">
        <v>24</v>
      </c>
      <c r="L78" s="97">
        <v>12</v>
      </c>
      <c r="M78" s="97"/>
      <c r="N78" s="97">
        <v>72</v>
      </c>
      <c r="O78" s="95"/>
      <c r="P78" s="95"/>
      <c r="Q78" s="95"/>
      <c r="R78" s="95"/>
      <c r="S78" s="95"/>
      <c r="T78" s="95"/>
      <c r="U78" s="95"/>
      <c r="V78" s="95"/>
      <c r="W78" s="95">
        <v>3</v>
      </c>
      <c r="X78" s="95"/>
      <c r="Y78" s="95"/>
      <c r="Z78" s="95"/>
      <c r="AB78" s="120" t="str">
        <f t="shared" si="298"/>
        <v>-</v>
      </c>
      <c r="AC78" s="120" t="str">
        <f t="shared" si="299"/>
        <v>-</v>
      </c>
      <c r="AD78" s="120" t="str">
        <f t="shared" si="300"/>
        <v>-</v>
      </c>
      <c r="AE78" s="120" t="str">
        <f t="shared" si="301"/>
        <v>-</v>
      </c>
      <c r="AF78" s="120" t="str">
        <f t="shared" si="302"/>
        <v>-</v>
      </c>
      <c r="AG78" s="120" t="str">
        <f t="shared" si="303"/>
        <v>-</v>
      </c>
      <c r="AH78" s="120" t="str">
        <f t="shared" si="304"/>
        <v>-</v>
      </c>
      <c r="AI78" s="120" t="str">
        <f t="shared" si="305"/>
        <v>-</v>
      </c>
      <c r="AJ78" s="120" t="str">
        <f t="shared" si="306"/>
        <v>-</v>
      </c>
      <c r="AK78" s="120" t="str">
        <f t="shared" si="307"/>
        <v>-</v>
      </c>
      <c r="AL78" s="120" t="str">
        <f t="shared" si="308"/>
        <v>-</v>
      </c>
      <c r="AM78" s="120" t="str">
        <f t="shared" si="309"/>
        <v>-</v>
      </c>
      <c r="AO78" s="112" t="str">
        <f t="shared" si="310"/>
        <v>-</v>
      </c>
      <c r="AP78" s="112" t="str">
        <f t="shared" si="311"/>
        <v>-</v>
      </c>
      <c r="AQ78" s="112" t="str">
        <f t="shared" si="312"/>
        <v>-</v>
      </c>
      <c r="AR78" s="112" t="str">
        <f t="shared" si="313"/>
        <v>-</v>
      </c>
      <c r="AS78" s="112" t="str">
        <f t="shared" si="314"/>
        <v>-</v>
      </c>
      <c r="AT78" s="112" t="str">
        <f t="shared" si="315"/>
        <v>-</v>
      </c>
      <c r="AU78" s="112" t="str">
        <f t="shared" si="316"/>
        <v>-</v>
      </c>
      <c r="AV78" s="112" t="str">
        <f t="shared" si="317"/>
        <v>-</v>
      </c>
      <c r="AW78" s="112">
        <f t="shared" si="318"/>
        <v>1</v>
      </c>
      <c r="AX78" s="112" t="str">
        <f t="shared" si="319"/>
        <v>-</v>
      </c>
      <c r="AY78" s="112" t="str">
        <f t="shared" si="320"/>
        <v>-</v>
      </c>
      <c r="AZ78" s="112" t="str">
        <f t="shared" si="321"/>
        <v>-</v>
      </c>
      <c r="BB78" s="112" t="str">
        <f t="shared" si="322"/>
        <v>-</v>
      </c>
      <c r="BC78" s="112" t="str">
        <f t="shared" si="323"/>
        <v>-</v>
      </c>
      <c r="BD78" s="112" t="str">
        <f t="shared" si="324"/>
        <v>-</v>
      </c>
      <c r="BE78" s="112" t="str">
        <f t="shared" si="325"/>
        <v>-</v>
      </c>
      <c r="BF78" s="112" t="str">
        <f t="shared" si="326"/>
        <v>-</v>
      </c>
      <c r="BG78" s="112" t="str">
        <f t="shared" si="327"/>
        <v>-</v>
      </c>
      <c r="BH78" s="112" t="str">
        <f t="shared" si="328"/>
        <v>-</v>
      </c>
      <c r="BI78" s="112" t="str">
        <f t="shared" si="329"/>
        <v>-</v>
      </c>
      <c r="BJ78" s="112" t="str">
        <f t="shared" si="330"/>
        <v>-</v>
      </c>
      <c r="BK78" s="112" t="str">
        <f t="shared" si="331"/>
        <v>-</v>
      </c>
      <c r="BL78" s="112" t="str">
        <f t="shared" si="332"/>
        <v>-</v>
      </c>
      <c r="BM78" s="112" t="str">
        <f t="shared" si="333"/>
        <v>-</v>
      </c>
      <c r="BO78" s="112" t="str">
        <f t="shared" si="334"/>
        <v>-</v>
      </c>
      <c r="BP78" s="112" t="str">
        <f t="shared" si="335"/>
        <v>-</v>
      </c>
      <c r="BQ78" s="112" t="str">
        <f t="shared" si="336"/>
        <v>-</v>
      </c>
      <c r="BR78" s="112" t="str">
        <f t="shared" si="337"/>
        <v>-</v>
      </c>
      <c r="BS78" s="112" t="str">
        <f t="shared" si="338"/>
        <v>-</v>
      </c>
      <c r="BT78" s="112" t="str">
        <f t="shared" si="339"/>
        <v>-</v>
      </c>
      <c r="BU78" s="112" t="str">
        <f t="shared" si="340"/>
        <v>-</v>
      </c>
      <c r="BV78" s="112" t="str">
        <f t="shared" si="341"/>
        <v>-</v>
      </c>
      <c r="BW78" s="112" t="str">
        <f t="shared" si="342"/>
        <v>-</v>
      </c>
      <c r="BX78" s="112" t="str">
        <f t="shared" si="343"/>
        <v>-</v>
      </c>
      <c r="BY78" s="112" t="str">
        <f t="shared" si="344"/>
        <v>-</v>
      </c>
      <c r="BZ78" s="112" t="str">
        <f t="shared" si="345"/>
        <v>-</v>
      </c>
      <c r="CB78" s="112"/>
      <c r="CC78" s="112"/>
      <c r="CD78" s="112"/>
      <c r="CE78" s="112"/>
      <c r="CF78" s="112"/>
      <c r="CG78" s="112"/>
      <c r="CH78" s="112"/>
      <c r="CI78" s="112"/>
      <c r="CJ78" s="112"/>
      <c r="CK78" s="112"/>
      <c r="CL78" s="112"/>
      <c r="CM78" s="112"/>
    </row>
    <row r="79" spans="1:91">
      <c r="A79" s="132" t="s">
        <v>300</v>
      </c>
      <c r="B79" s="97" t="s">
        <v>301</v>
      </c>
      <c r="C79" s="90"/>
      <c r="D79" s="90">
        <v>12</v>
      </c>
      <c r="E79" s="90"/>
      <c r="F79" s="90"/>
      <c r="G79" s="90"/>
      <c r="H79" s="111">
        <f>J79/I79*100</f>
        <v>32.592592592592595</v>
      </c>
      <c r="I79" s="97">
        <f>J79+N79</f>
        <v>135</v>
      </c>
      <c r="J79" s="97">
        <f t="shared" si="297"/>
        <v>44</v>
      </c>
      <c r="K79" s="95">
        <v>34</v>
      </c>
      <c r="L79" s="95"/>
      <c r="M79" s="95">
        <v>10</v>
      </c>
      <c r="N79" s="95">
        <v>91</v>
      </c>
      <c r="O79" s="95"/>
      <c r="P79" s="95"/>
      <c r="Q79" s="95"/>
      <c r="R79" s="95"/>
      <c r="S79" s="95"/>
      <c r="T79" s="95"/>
      <c r="U79" s="95"/>
      <c r="V79" s="95"/>
      <c r="W79" s="95"/>
      <c r="X79" s="95"/>
      <c r="Y79" s="95"/>
      <c r="Z79" s="95">
        <v>4</v>
      </c>
      <c r="AB79" s="120" t="str">
        <f t="shared" si="298"/>
        <v>-</v>
      </c>
      <c r="AC79" s="120" t="str">
        <f t="shared" si="299"/>
        <v>-</v>
      </c>
      <c r="AD79" s="120" t="str">
        <f t="shared" si="300"/>
        <v>-</v>
      </c>
      <c r="AE79" s="120" t="str">
        <f t="shared" si="301"/>
        <v>-</v>
      </c>
      <c r="AF79" s="120" t="str">
        <f t="shared" si="302"/>
        <v>-</v>
      </c>
      <c r="AG79" s="120" t="str">
        <f t="shared" si="303"/>
        <v>-</v>
      </c>
      <c r="AH79" s="120" t="str">
        <f t="shared" si="304"/>
        <v>-</v>
      </c>
      <c r="AI79" s="120" t="str">
        <f t="shared" si="305"/>
        <v>-</v>
      </c>
      <c r="AJ79" s="120" t="str">
        <f t="shared" si="306"/>
        <v>-</v>
      </c>
      <c r="AK79" s="120" t="str">
        <f t="shared" si="307"/>
        <v>-</v>
      </c>
      <c r="AL79" s="120" t="str">
        <f t="shared" si="308"/>
        <v>-</v>
      </c>
      <c r="AM79" s="120" t="str">
        <f t="shared" si="309"/>
        <v>-</v>
      </c>
      <c r="AO79" s="112" t="str">
        <f t="shared" si="310"/>
        <v>-</v>
      </c>
      <c r="AP79" s="112" t="str">
        <f t="shared" si="311"/>
        <v>-</v>
      </c>
      <c r="AQ79" s="112" t="str">
        <f t="shared" si="312"/>
        <v>-</v>
      </c>
      <c r="AR79" s="112" t="str">
        <f t="shared" si="313"/>
        <v>-</v>
      </c>
      <c r="AS79" s="112" t="str">
        <f t="shared" si="314"/>
        <v>-</v>
      </c>
      <c r="AT79" s="112" t="str">
        <f t="shared" si="315"/>
        <v>-</v>
      </c>
      <c r="AU79" s="112" t="str">
        <f t="shared" si="316"/>
        <v>-</v>
      </c>
      <c r="AV79" s="112" t="str">
        <f t="shared" si="317"/>
        <v>-</v>
      </c>
      <c r="AW79" s="112" t="str">
        <f t="shared" si="318"/>
        <v>-</v>
      </c>
      <c r="AX79" s="112" t="str">
        <f t="shared" si="319"/>
        <v>-</v>
      </c>
      <c r="AY79" s="112" t="str">
        <f t="shared" si="320"/>
        <v>-</v>
      </c>
      <c r="AZ79" s="112">
        <f t="shared" si="321"/>
        <v>1</v>
      </c>
      <c r="BB79" s="112" t="str">
        <f t="shared" si="322"/>
        <v>-</v>
      </c>
      <c r="BC79" s="112" t="str">
        <f t="shared" si="323"/>
        <v>-</v>
      </c>
      <c r="BD79" s="112" t="str">
        <f t="shared" si="324"/>
        <v>-</v>
      </c>
      <c r="BE79" s="112" t="str">
        <f t="shared" si="325"/>
        <v>-</v>
      </c>
      <c r="BF79" s="112" t="str">
        <f t="shared" si="326"/>
        <v>-</v>
      </c>
      <c r="BG79" s="112" t="str">
        <f t="shared" si="327"/>
        <v>-</v>
      </c>
      <c r="BH79" s="112" t="str">
        <f t="shared" si="328"/>
        <v>-</v>
      </c>
      <c r="BI79" s="112" t="str">
        <f t="shared" si="329"/>
        <v>-</v>
      </c>
      <c r="BJ79" s="112" t="str">
        <f t="shared" si="330"/>
        <v>-</v>
      </c>
      <c r="BK79" s="112" t="str">
        <f t="shared" si="331"/>
        <v>-</v>
      </c>
      <c r="BL79" s="112" t="str">
        <f t="shared" si="332"/>
        <v>-</v>
      </c>
      <c r="BM79" s="112" t="str">
        <f t="shared" si="333"/>
        <v>-</v>
      </c>
      <c r="BO79" s="112" t="str">
        <f t="shared" si="334"/>
        <v>-</v>
      </c>
      <c r="BP79" s="112" t="str">
        <f t="shared" si="335"/>
        <v>-</v>
      </c>
      <c r="BQ79" s="112" t="str">
        <f t="shared" si="336"/>
        <v>-</v>
      </c>
      <c r="BR79" s="112" t="str">
        <f t="shared" si="337"/>
        <v>-</v>
      </c>
      <c r="BS79" s="112" t="str">
        <f t="shared" si="338"/>
        <v>-</v>
      </c>
      <c r="BT79" s="112" t="str">
        <f t="shared" si="339"/>
        <v>-</v>
      </c>
      <c r="BU79" s="112" t="str">
        <f t="shared" si="340"/>
        <v>-</v>
      </c>
      <c r="BV79" s="112" t="str">
        <f t="shared" si="341"/>
        <v>-</v>
      </c>
      <c r="BW79" s="112" t="str">
        <f t="shared" si="342"/>
        <v>-</v>
      </c>
      <c r="BX79" s="112" t="str">
        <f t="shared" si="343"/>
        <v>-</v>
      </c>
      <c r="BY79" s="112" t="str">
        <f t="shared" si="344"/>
        <v>-</v>
      </c>
      <c r="BZ79" s="112" t="str">
        <f t="shared" si="345"/>
        <v>-</v>
      </c>
      <c r="CB79" s="112"/>
      <c r="CC79" s="112"/>
      <c r="CD79" s="112"/>
      <c r="CE79" s="112"/>
      <c r="CF79" s="112"/>
      <c r="CG79" s="112"/>
      <c r="CH79" s="112"/>
      <c r="CI79" s="112"/>
      <c r="CJ79" s="112"/>
      <c r="CK79" s="112"/>
      <c r="CL79" s="112"/>
      <c r="CM79" s="112"/>
    </row>
    <row r="80" spans="1:91" ht="25.5">
      <c r="A80" s="132"/>
      <c r="B80" s="133" t="s">
        <v>302</v>
      </c>
      <c r="C80" s="90"/>
      <c r="D80" s="90"/>
      <c r="E80" s="90"/>
      <c r="F80" s="90"/>
      <c r="G80" s="90"/>
      <c r="H80" s="111"/>
      <c r="I80" s="97"/>
      <c r="J80" s="97">
        <f t="shared" si="297"/>
        <v>0</v>
      </c>
      <c r="K80" s="95"/>
      <c r="L80" s="95"/>
      <c r="M80" s="95"/>
      <c r="N80" s="95"/>
      <c r="O80" s="95"/>
      <c r="P80" s="95"/>
      <c r="Q80" s="95"/>
      <c r="R80" s="95"/>
      <c r="S80" s="95"/>
      <c r="T80" s="95"/>
      <c r="U80" s="95"/>
      <c r="V80" s="95"/>
      <c r="W80" s="95"/>
      <c r="X80" s="95"/>
      <c r="Y80" s="95"/>
      <c r="Z80" s="95"/>
      <c r="AB80" s="120" t="str">
        <f t="shared" si="298"/>
        <v>-</v>
      </c>
      <c r="AC80" s="120" t="str">
        <f t="shared" si="299"/>
        <v>-</v>
      </c>
      <c r="AD80" s="120" t="str">
        <f t="shared" si="300"/>
        <v>-</v>
      </c>
      <c r="AE80" s="120" t="str">
        <f t="shared" si="301"/>
        <v>-</v>
      </c>
      <c r="AF80" s="120" t="str">
        <f t="shared" si="302"/>
        <v>-</v>
      </c>
      <c r="AG80" s="120" t="str">
        <f t="shared" si="303"/>
        <v>-</v>
      </c>
      <c r="AH80" s="120" t="str">
        <f t="shared" si="304"/>
        <v>-</v>
      </c>
      <c r="AI80" s="120" t="str">
        <f t="shared" si="305"/>
        <v>-</v>
      </c>
      <c r="AJ80" s="120" t="str">
        <f t="shared" si="306"/>
        <v>-</v>
      </c>
      <c r="AK80" s="120" t="str">
        <f t="shared" si="307"/>
        <v>-</v>
      </c>
      <c r="AL80" s="120" t="str">
        <f t="shared" si="308"/>
        <v>-</v>
      </c>
      <c r="AM80" s="120" t="str">
        <f t="shared" si="309"/>
        <v>-</v>
      </c>
      <c r="AO80" s="112" t="str">
        <f t="shared" si="310"/>
        <v>-</v>
      </c>
      <c r="AP80" s="112" t="str">
        <f t="shared" si="311"/>
        <v>-</v>
      </c>
      <c r="AQ80" s="112" t="str">
        <f t="shared" si="312"/>
        <v>-</v>
      </c>
      <c r="AR80" s="112" t="str">
        <f t="shared" si="313"/>
        <v>-</v>
      </c>
      <c r="AS80" s="112" t="str">
        <f t="shared" si="314"/>
        <v>-</v>
      </c>
      <c r="AT80" s="112" t="str">
        <f t="shared" si="315"/>
        <v>-</v>
      </c>
      <c r="AU80" s="112" t="str">
        <f t="shared" si="316"/>
        <v>-</v>
      </c>
      <c r="AV80" s="112" t="str">
        <f t="shared" si="317"/>
        <v>-</v>
      </c>
      <c r="AW80" s="112" t="str">
        <f t="shared" si="318"/>
        <v>-</v>
      </c>
      <c r="AX80" s="112" t="str">
        <f t="shared" si="319"/>
        <v>-</v>
      </c>
      <c r="AY80" s="112" t="str">
        <f t="shared" si="320"/>
        <v>-</v>
      </c>
      <c r="AZ80" s="112" t="str">
        <f t="shared" si="321"/>
        <v>-</v>
      </c>
      <c r="BB80" s="112" t="str">
        <f t="shared" si="322"/>
        <v>-</v>
      </c>
      <c r="BC80" s="112" t="str">
        <f t="shared" si="323"/>
        <v>-</v>
      </c>
      <c r="BD80" s="112" t="str">
        <f t="shared" si="324"/>
        <v>-</v>
      </c>
      <c r="BE80" s="112" t="str">
        <f t="shared" si="325"/>
        <v>-</v>
      </c>
      <c r="BF80" s="112" t="str">
        <f t="shared" si="326"/>
        <v>-</v>
      </c>
      <c r="BG80" s="112" t="str">
        <f t="shared" si="327"/>
        <v>-</v>
      </c>
      <c r="BH80" s="112" t="str">
        <f t="shared" si="328"/>
        <v>-</v>
      </c>
      <c r="BI80" s="112" t="str">
        <f t="shared" si="329"/>
        <v>-</v>
      </c>
      <c r="BJ80" s="112" t="str">
        <f t="shared" si="330"/>
        <v>-</v>
      </c>
      <c r="BK80" s="112" t="str">
        <f t="shared" si="331"/>
        <v>-</v>
      </c>
      <c r="BL80" s="112" t="str">
        <f t="shared" si="332"/>
        <v>-</v>
      </c>
      <c r="BM80" s="112" t="str">
        <f t="shared" si="333"/>
        <v>-</v>
      </c>
      <c r="BO80" s="112" t="str">
        <f t="shared" si="334"/>
        <v>-</v>
      </c>
      <c r="BP80" s="112" t="str">
        <f t="shared" si="335"/>
        <v>-</v>
      </c>
      <c r="BQ80" s="112" t="str">
        <f t="shared" si="336"/>
        <v>-</v>
      </c>
      <c r="BR80" s="112" t="str">
        <f t="shared" si="337"/>
        <v>-</v>
      </c>
      <c r="BS80" s="112" t="str">
        <f t="shared" si="338"/>
        <v>-</v>
      </c>
      <c r="BT80" s="112" t="str">
        <f t="shared" si="339"/>
        <v>-</v>
      </c>
      <c r="BU80" s="112" t="str">
        <f t="shared" si="340"/>
        <v>-</v>
      </c>
      <c r="BV80" s="112" t="str">
        <f t="shared" si="341"/>
        <v>-</v>
      </c>
      <c r="BW80" s="112" t="str">
        <f t="shared" si="342"/>
        <v>-</v>
      </c>
      <c r="BX80" s="112" t="str">
        <f t="shared" si="343"/>
        <v>-</v>
      </c>
      <c r="BY80" s="112" t="str">
        <f t="shared" si="344"/>
        <v>-</v>
      </c>
      <c r="BZ80" s="112" t="str">
        <f t="shared" si="345"/>
        <v>-</v>
      </c>
      <c r="CB80" s="112"/>
      <c r="CC80" s="112"/>
      <c r="CD80" s="112"/>
      <c r="CE80" s="112"/>
      <c r="CF80" s="112"/>
      <c r="CG80" s="112"/>
      <c r="CH80" s="112"/>
      <c r="CI80" s="112"/>
      <c r="CJ80" s="112"/>
      <c r="CK80" s="112"/>
      <c r="CL80" s="112"/>
      <c r="CM80" s="112"/>
    </row>
    <row r="81" spans="1:91">
      <c r="A81" s="132" t="s">
        <v>303</v>
      </c>
      <c r="B81" s="97" t="s">
        <v>304</v>
      </c>
      <c r="C81" s="90"/>
      <c r="D81" s="90">
        <v>12</v>
      </c>
      <c r="E81" s="90"/>
      <c r="F81" s="90"/>
      <c r="G81" s="90"/>
      <c r="H81" s="111">
        <f>J81/I81*100</f>
        <v>32.592592592592595</v>
      </c>
      <c r="I81" s="97">
        <f>J81+N81</f>
        <v>135</v>
      </c>
      <c r="J81" s="97">
        <f t="shared" si="297"/>
        <v>44</v>
      </c>
      <c r="K81" s="95">
        <v>34</v>
      </c>
      <c r="L81" s="95"/>
      <c r="M81" s="95">
        <v>10</v>
      </c>
      <c r="N81" s="95">
        <v>91</v>
      </c>
      <c r="O81" s="95"/>
      <c r="P81" s="95"/>
      <c r="Q81" s="95"/>
      <c r="R81" s="95"/>
      <c r="S81" s="95"/>
      <c r="T81" s="95"/>
      <c r="U81" s="95"/>
      <c r="V81" s="95"/>
      <c r="W81" s="95"/>
      <c r="X81" s="95"/>
      <c r="Y81" s="95"/>
      <c r="Z81" s="95">
        <v>4</v>
      </c>
      <c r="AB81" s="120" t="str">
        <f t="shared" si="298"/>
        <v>-</v>
      </c>
      <c r="AC81" s="120" t="str">
        <f t="shared" si="299"/>
        <v>-</v>
      </c>
      <c r="AD81" s="120" t="str">
        <f t="shared" si="300"/>
        <v>-</v>
      </c>
      <c r="AE81" s="120" t="str">
        <f t="shared" si="301"/>
        <v>-</v>
      </c>
      <c r="AF81" s="120" t="str">
        <f t="shared" si="302"/>
        <v>-</v>
      </c>
      <c r="AG81" s="120" t="str">
        <f t="shared" si="303"/>
        <v>-</v>
      </c>
      <c r="AH81" s="120" t="str">
        <f t="shared" si="304"/>
        <v>-</v>
      </c>
      <c r="AI81" s="120" t="str">
        <f t="shared" si="305"/>
        <v>-</v>
      </c>
      <c r="AJ81" s="120" t="str">
        <f t="shared" si="306"/>
        <v>-</v>
      </c>
      <c r="AK81" s="120" t="str">
        <f t="shared" si="307"/>
        <v>-</v>
      </c>
      <c r="AL81" s="120" t="str">
        <f t="shared" si="308"/>
        <v>-</v>
      </c>
      <c r="AM81" s="120" t="str">
        <f t="shared" si="309"/>
        <v>-</v>
      </c>
      <c r="AO81" s="112" t="str">
        <f t="shared" si="310"/>
        <v>-</v>
      </c>
      <c r="AP81" s="112" t="str">
        <f t="shared" si="311"/>
        <v>-</v>
      </c>
      <c r="AQ81" s="112" t="str">
        <f t="shared" si="312"/>
        <v>-</v>
      </c>
      <c r="AR81" s="112" t="str">
        <f t="shared" si="313"/>
        <v>-</v>
      </c>
      <c r="AS81" s="112" t="str">
        <f t="shared" si="314"/>
        <v>-</v>
      </c>
      <c r="AT81" s="112" t="str">
        <f t="shared" si="315"/>
        <v>-</v>
      </c>
      <c r="AU81" s="112" t="str">
        <f t="shared" si="316"/>
        <v>-</v>
      </c>
      <c r="AV81" s="112" t="str">
        <f t="shared" si="317"/>
        <v>-</v>
      </c>
      <c r="AW81" s="112" t="str">
        <f t="shared" si="318"/>
        <v>-</v>
      </c>
      <c r="AX81" s="112" t="str">
        <f t="shared" si="319"/>
        <v>-</v>
      </c>
      <c r="AY81" s="112" t="str">
        <f t="shared" si="320"/>
        <v>-</v>
      </c>
      <c r="AZ81" s="112">
        <f t="shared" si="321"/>
        <v>1</v>
      </c>
      <c r="BB81" s="112" t="str">
        <f t="shared" si="322"/>
        <v>-</v>
      </c>
      <c r="BC81" s="112" t="str">
        <f t="shared" si="323"/>
        <v>-</v>
      </c>
      <c r="BD81" s="112" t="str">
        <f t="shared" si="324"/>
        <v>-</v>
      </c>
      <c r="BE81" s="112" t="str">
        <f t="shared" si="325"/>
        <v>-</v>
      </c>
      <c r="BF81" s="112" t="str">
        <f t="shared" si="326"/>
        <v>-</v>
      </c>
      <c r="BG81" s="112" t="str">
        <f t="shared" si="327"/>
        <v>-</v>
      </c>
      <c r="BH81" s="112" t="str">
        <f t="shared" si="328"/>
        <v>-</v>
      </c>
      <c r="BI81" s="112" t="str">
        <f t="shared" si="329"/>
        <v>-</v>
      </c>
      <c r="BJ81" s="112" t="str">
        <f t="shared" si="330"/>
        <v>-</v>
      </c>
      <c r="BK81" s="112" t="str">
        <f t="shared" si="331"/>
        <v>-</v>
      </c>
      <c r="BL81" s="112" t="str">
        <f t="shared" si="332"/>
        <v>-</v>
      </c>
      <c r="BM81" s="112" t="str">
        <f t="shared" si="333"/>
        <v>-</v>
      </c>
      <c r="BO81" s="112" t="str">
        <f t="shared" si="334"/>
        <v>-</v>
      </c>
      <c r="BP81" s="112" t="str">
        <f t="shared" si="335"/>
        <v>-</v>
      </c>
      <c r="BQ81" s="112" t="str">
        <f t="shared" si="336"/>
        <v>-</v>
      </c>
      <c r="BR81" s="112" t="str">
        <f t="shared" si="337"/>
        <v>-</v>
      </c>
      <c r="BS81" s="112" t="str">
        <f t="shared" si="338"/>
        <v>-</v>
      </c>
      <c r="BT81" s="112" t="str">
        <f t="shared" si="339"/>
        <v>-</v>
      </c>
      <c r="BU81" s="112" t="str">
        <f t="shared" si="340"/>
        <v>-</v>
      </c>
      <c r="BV81" s="112" t="str">
        <f t="shared" si="341"/>
        <v>-</v>
      </c>
      <c r="BW81" s="112" t="str">
        <f t="shared" si="342"/>
        <v>-</v>
      </c>
      <c r="BX81" s="112" t="str">
        <f t="shared" si="343"/>
        <v>-</v>
      </c>
      <c r="BY81" s="112" t="str">
        <f t="shared" si="344"/>
        <v>-</v>
      </c>
      <c r="BZ81" s="112" t="str">
        <f t="shared" si="345"/>
        <v>-</v>
      </c>
      <c r="CB81" s="112"/>
      <c r="CC81" s="112"/>
      <c r="CD81" s="112"/>
      <c r="CE81" s="112"/>
      <c r="CF81" s="112"/>
      <c r="CG81" s="112"/>
      <c r="CH81" s="112"/>
      <c r="CI81" s="112"/>
      <c r="CJ81" s="112"/>
      <c r="CK81" s="112"/>
      <c r="CL81" s="112"/>
      <c r="CM81" s="112"/>
    </row>
    <row r="82" spans="1:91">
      <c r="A82" s="132"/>
      <c r="B82" s="87" t="s">
        <v>305</v>
      </c>
      <c r="C82" s="91"/>
      <c r="D82" s="90"/>
      <c r="E82" s="90"/>
      <c r="F82" s="90"/>
      <c r="G82" s="90"/>
      <c r="H82" s="111"/>
      <c r="I82" s="97"/>
      <c r="J82" s="97">
        <f t="shared" si="297"/>
        <v>0</v>
      </c>
      <c r="K82" s="95"/>
      <c r="L82" s="95"/>
      <c r="M82" s="95"/>
      <c r="N82" s="95"/>
      <c r="O82" s="95"/>
      <c r="P82" s="95"/>
      <c r="Q82" s="95"/>
      <c r="R82" s="95"/>
      <c r="S82" s="95"/>
      <c r="T82" s="95"/>
      <c r="U82" s="95"/>
      <c r="V82" s="95"/>
      <c r="W82" s="95"/>
      <c r="X82" s="95"/>
      <c r="Y82" s="95"/>
      <c r="Z82" s="95"/>
      <c r="AB82" s="120" t="str">
        <f t="shared" si="298"/>
        <v>-</v>
      </c>
      <c r="AC82" s="120" t="str">
        <f t="shared" si="299"/>
        <v>-</v>
      </c>
      <c r="AD82" s="120" t="str">
        <f t="shared" si="300"/>
        <v>-</v>
      </c>
      <c r="AE82" s="120" t="str">
        <f t="shared" si="301"/>
        <v>-</v>
      </c>
      <c r="AF82" s="120" t="str">
        <f t="shared" si="302"/>
        <v>-</v>
      </c>
      <c r="AG82" s="120" t="str">
        <f t="shared" si="303"/>
        <v>-</v>
      </c>
      <c r="AH82" s="120" t="str">
        <f t="shared" si="304"/>
        <v>-</v>
      </c>
      <c r="AI82" s="120" t="str">
        <f t="shared" si="305"/>
        <v>-</v>
      </c>
      <c r="AJ82" s="120" t="str">
        <f t="shared" si="306"/>
        <v>-</v>
      </c>
      <c r="AK82" s="120" t="str">
        <f t="shared" si="307"/>
        <v>-</v>
      </c>
      <c r="AL82" s="120" t="str">
        <f t="shared" si="308"/>
        <v>-</v>
      </c>
      <c r="AM82" s="120" t="str">
        <f t="shared" si="309"/>
        <v>-</v>
      </c>
      <c r="AO82" s="112" t="str">
        <f t="shared" si="310"/>
        <v>-</v>
      </c>
      <c r="AP82" s="112" t="str">
        <f t="shared" si="311"/>
        <v>-</v>
      </c>
      <c r="AQ82" s="112" t="str">
        <f t="shared" si="312"/>
        <v>-</v>
      </c>
      <c r="AR82" s="112" t="str">
        <f t="shared" si="313"/>
        <v>-</v>
      </c>
      <c r="AS82" s="112" t="str">
        <f t="shared" si="314"/>
        <v>-</v>
      </c>
      <c r="AT82" s="112" t="str">
        <f t="shared" si="315"/>
        <v>-</v>
      </c>
      <c r="AU82" s="112" t="str">
        <f t="shared" si="316"/>
        <v>-</v>
      </c>
      <c r="AV82" s="112" t="str">
        <f t="shared" si="317"/>
        <v>-</v>
      </c>
      <c r="AW82" s="112" t="str">
        <f t="shared" si="318"/>
        <v>-</v>
      </c>
      <c r="AX82" s="112" t="str">
        <f t="shared" si="319"/>
        <v>-</v>
      </c>
      <c r="AY82" s="112" t="str">
        <f t="shared" si="320"/>
        <v>-</v>
      </c>
      <c r="AZ82" s="112" t="str">
        <f t="shared" si="321"/>
        <v>-</v>
      </c>
      <c r="BB82" s="112" t="str">
        <f t="shared" si="322"/>
        <v>-</v>
      </c>
      <c r="BC82" s="112" t="str">
        <f t="shared" si="323"/>
        <v>-</v>
      </c>
      <c r="BD82" s="112" t="str">
        <f t="shared" si="324"/>
        <v>-</v>
      </c>
      <c r="BE82" s="112" t="str">
        <f t="shared" si="325"/>
        <v>-</v>
      </c>
      <c r="BF82" s="112" t="str">
        <f t="shared" si="326"/>
        <v>-</v>
      </c>
      <c r="BG82" s="112" t="str">
        <f t="shared" si="327"/>
        <v>-</v>
      </c>
      <c r="BH82" s="112" t="str">
        <f t="shared" si="328"/>
        <v>-</v>
      </c>
      <c r="BI82" s="112" t="str">
        <f t="shared" si="329"/>
        <v>-</v>
      </c>
      <c r="BJ82" s="112" t="str">
        <f t="shared" si="330"/>
        <v>-</v>
      </c>
      <c r="BK82" s="112" t="str">
        <f t="shared" si="331"/>
        <v>-</v>
      </c>
      <c r="BL82" s="112" t="str">
        <f t="shared" si="332"/>
        <v>-</v>
      </c>
      <c r="BM82" s="112" t="str">
        <f t="shared" si="333"/>
        <v>-</v>
      </c>
      <c r="BO82" s="112" t="str">
        <f t="shared" si="334"/>
        <v>-</v>
      </c>
      <c r="BP82" s="112" t="str">
        <f t="shared" si="335"/>
        <v>-</v>
      </c>
      <c r="BQ82" s="112" t="str">
        <f t="shared" si="336"/>
        <v>-</v>
      </c>
      <c r="BR82" s="112" t="str">
        <f t="shared" si="337"/>
        <v>-</v>
      </c>
      <c r="BS82" s="112" t="str">
        <f t="shared" si="338"/>
        <v>-</v>
      </c>
      <c r="BT82" s="112" t="str">
        <f t="shared" si="339"/>
        <v>-</v>
      </c>
      <c r="BU82" s="112" t="str">
        <f t="shared" si="340"/>
        <v>-</v>
      </c>
      <c r="BV82" s="112" t="str">
        <f t="shared" si="341"/>
        <v>-</v>
      </c>
      <c r="BW82" s="112" t="str">
        <f t="shared" si="342"/>
        <v>-</v>
      </c>
      <c r="BX82" s="112" t="str">
        <f t="shared" si="343"/>
        <v>-</v>
      </c>
      <c r="BY82" s="112" t="str">
        <f t="shared" si="344"/>
        <v>-</v>
      </c>
      <c r="BZ82" s="112" t="str">
        <f t="shared" si="345"/>
        <v>-</v>
      </c>
      <c r="CB82" s="112"/>
      <c r="CC82" s="112"/>
      <c r="CD82" s="112"/>
      <c r="CE82" s="112"/>
      <c r="CF82" s="112"/>
      <c r="CG82" s="112"/>
      <c r="CH82" s="112"/>
      <c r="CI82" s="112"/>
      <c r="CJ82" s="112"/>
      <c r="CK82" s="112"/>
      <c r="CL82" s="112"/>
      <c r="CM82" s="112"/>
    </row>
    <row r="83" spans="1:91">
      <c r="A83" s="134" t="s">
        <v>306</v>
      </c>
      <c r="B83" s="135" t="s">
        <v>214</v>
      </c>
      <c r="C83" s="136"/>
      <c r="D83" s="136">
        <v>10</v>
      </c>
      <c r="E83" s="136"/>
      <c r="F83" s="136"/>
      <c r="G83" s="136"/>
      <c r="H83" s="111">
        <f>J83/I83*100</f>
        <v>38.888888888888893</v>
      </c>
      <c r="I83" s="137">
        <f>J83+N83</f>
        <v>108</v>
      </c>
      <c r="J83" s="137">
        <f t="shared" si="297"/>
        <v>42</v>
      </c>
      <c r="K83" s="138"/>
      <c r="L83" s="138"/>
      <c r="M83" s="138">
        <v>42</v>
      </c>
      <c r="N83" s="138">
        <v>66</v>
      </c>
      <c r="O83" s="138"/>
      <c r="P83" s="138"/>
      <c r="Q83" s="138"/>
      <c r="R83" s="138"/>
      <c r="S83" s="138"/>
      <c r="T83" s="138"/>
      <c r="U83" s="138"/>
      <c r="V83" s="138"/>
      <c r="W83" s="138"/>
      <c r="X83" s="138">
        <v>3</v>
      </c>
      <c r="Y83" s="138"/>
      <c r="Z83" s="138"/>
      <c r="AB83" s="120" t="str">
        <f t="shared" si="298"/>
        <v>-</v>
      </c>
      <c r="AC83" s="120" t="str">
        <f t="shared" si="299"/>
        <v>-</v>
      </c>
      <c r="AD83" s="120" t="str">
        <f t="shared" si="300"/>
        <v>-</v>
      </c>
      <c r="AE83" s="120" t="str">
        <f t="shared" si="301"/>
        <v>-</v>
      </c>
      <c r="AF83" s="120" t="str">
        <f t="shared" si="302"/>
        <v>-</v>
      </c>
      <c r="AG83" s="120" t="str">
        <f t="shared" si="303"/>
        <v>-</v>
      </c>
      <c r="AH83" s="120" t="str">
        <f t="shared" si="304"/>
        <v>-</v>
      </c>
      <c r="AI83" s="120" t="str">
        <f t="shared" si="305"/>
        <v>-</v>
      </c>
      <c r="AJ83" s="120" t="str">
        <f t="shared" si="306"/>
        <v>-</v>
      </c>
      <c r="AK83" s="120" t="str">
        <f t="shared" si="307"/>
        <v>-</v>
      </c>
      <c r="AL83" s="120" t="str">
        <f t="shared" si="308"/>
        <v>-</v>
      </c>
      <c r="AM83" s="120" t="str">
        <f t="shared" si="309"/>
        <v>-</v>
      </c>
      <c r="AO83" s="112" t="str">
        <f t="shared" si="310"/>
        <v>-</v>
      </c>
      <c r="AP83" s="112" t="str">
        <f t="shared" si="311"/>
        <v>-</v>
      </c>
      <c r="AQ83" s="112" t="str">
        <f t="shared" si="312"/>
        <v>-</v>
      </c>
      <c r="AR83" s="112" t="str">
        <f t="shared" si="313"/>
        <v>-</v>
      </c>
      <c r="AS83" s="112" t="str">
        <f t="shared" si="314"/>
        <v>-</v>
      </c>
      <c r="AT83" s="112" t="str">
        <f t="shared" si="315"/>
        <v>-</v>
      </c>
      <c r="AU83" s="112" t="str">
        <f t="shared" si="316"/>
        <v>-</v>
      </c>
      <c r="AV83" s="112" t="str">
        <f t="shared" si="317"/>
        <v>-</v>
      </c>
      <c r="AW83" s="112" t="str">
        <f t="shared" si="318"/>
        <v>-</v>
      </c>
      <c r="AX83" s="112">
        <f t="shared" si="319"/>
        <v>1</v>
      </c>
      <c r="AY83" s="112" t="str">
        <f t="shared" si="320"/>
        <v>-</v>
      </c>
      <c r="AZ83" s="112" t="str">
        <f t="shared" si="321"/>
        <v>-</v>
      </c>
      <c r="BB83" s="112" t="str">
        <f t="shared" si="322"/>
        <v>-</v>
      </c>
      <c r="BC83" s="112" t="str">
        <f t="shared" si="323"/>
        <v>-</v>
      </c>
      <c r="BD83" s="112" t="str">
        <f t="shared" si="324"/>
        <v>-</v>
      </c>
      <c r="BE83" s="112" t="str">
        <f t="shared" si="325"/>
        <v>-</v>
      </c>
      <c r="BF83" s="112" t="str">
        <f t="shared" si="326"/>
        <v>-</v>
      </c>
      <c r="BG83" s="112" t="str">
        <f t="shared" si="327"/>
        <v>-</v>
      </c>
      <c r="BH83" s="112" t="str">
        <f t="shared" si="328"/>
        <v>-</v>
      </c>
      <c r="BI83" s="112" t="str">
        <f t="shared" si="329"/>
        <v>-</v>
      </c>
      <c r="BJ83" s="112" t="str">
        <f t="shared" si="330"/>
        <v>-</v>
      </c>
      <c r="BK83" s="112" t="str">
        <f t="shared" si="331"/>
        <v>-</v>
      </c>
      <c r="BL83" s="112" t="str">
        <f t="shared" si="332"/>
        <v>-</v>
      </c>
      <c r="BM83" s="112" t="str">
        <f t="shared" si="333"/>
        <v>-</v>
      </c>
      <c r="BO83" s="112" t="str">
        <f t="shared" si="334"/>
        <v>-</v>
      </c>
      <c r="BP83" s="112" t="str">
        <f t="shared" si="335"/>
        <v>-</v>
      </c>
      <c r="BQ83" s="112" t="str">
        <f t="shared" si="336"/>
        <v>-</v>
      </c>
      <c r="BR83" s="112" t="str">
        <f t="shared" si="337"/>
        <v>-</v>
      </c>
      <c r="BS83" s="112" t="str">
        <f t="shared" si="338"/>
        <v>-</v>
      </c>
      <c r="BT83" s="112" t="str">
        <f t="shared" si="339"/>
        <v>-</v>
      </c>
      <c r="BU83" s="112" t="str">
        <f t="shared" si="340"/>
        <v>-</v>
      </c>
      <c r="BV83" s="112" t="str">
        <f t="shared" si="341"/>
        <v>-</v>
      </c>
      <c r="BW83" s="112" t="str">
        <f t="shared" si="342"/>
        <v>-</v>
      </c>
      <c r="BX83" s="112" t="str">
        <f t="shared" si="343"/>
        <v>-</v>
      </c>
      <c r="BY83" s="112" t="str">
        <f t="shared" si="344"/>
        <v>-</v>
      </c>
      <c r="BZ83" s="112" t="str">
        <f t="shared" si="345"/>
        <v>-</v>
      </c>
      <c r="CB83" s="112"/>
      <c r="CC83" s="112"/>
      <c r="CD83" s="112"/>
      <c r="CE83" s="112"/>
      <c r="CF83" s="112"/>
      <c r="CG83" s="112"/>
      <c r="CH83" s="112"/>
      <c r="CI83" s="112"/>
      <c r="CJ83" s="112"/>
      <c r="CK83" s="112"/>
      <c r="CL83" s="112"/>
      <c r="CM83" s="112"/>
    </row>
    <row r="84" spans="1:91">
      <c r="A84" s="139"/>
      <c r="B84" s="140" t="s">
        <v>307</v>
      </c>
      <c r="C84" s="141"/>
      <c r="D84" s="141"/>
      <c r="E84" s="141"/>
      <c r="F84" s="141"/>
      <c r="G84" s="141"/>
      <c r="H84" s="142"/>
      <c r="I84" s="86">
        <f t="shared" ref="I84:N84" si="346">SUM(I85:I87)</f>
        <v>317</v>
      </c>
      <c r="J84" s="107">
        <f t="shared" si="346"/>
        <v>0</v>
      </c>
      <c r="K84" s="86">
        <f t="shared" si="346"/>
        <v>0</v>
      </c>
      <c r="L84" s="86">
        <f t="shared" si="346"/>
        <v>0</v>
      </c>
      <c r="M84" s="86">
        <f t="shared" si="346"/>
        <v>210</v>
      </c>
      <c r="N84" s="86">
        <f t="shared" si="346"/>
        <v>105</v>
      </c>
      <c r="O84" s="143"/>
      <c r="P84" s="87"/>
      <c r="Q84" s="144"/>
      <c r="R84" s="144"/>
      <c r="S84" s="144"/>
      <c r="T84" s="144"/>
      <c r="U84" s="144"/>
      <c r="V84" s="144"/>
      <c r="W84" s="144"/>
      <c r="X84" s="144"/>
      <c r="Y84" s="144"/>
      <c r="Z84" s="144"/>
      <c r="AA84" s="144"/>
    </row>
    <row r="85" spans="1:91">
      <c r="A85" s="145"/>
      <c r="B85" s="141" t="s">
        <v>308</v>
      </c>
      <c r="C85" s="141"/>
      <c r="D85" s="141"/>
      <c r="E85" s="141"/>
      <c r="F85" s="141"/>
      <c r="G85" s="141"/>
      <c r="H85" s="141"/>
      <c r="I85" s="86">
        <v>45</v>
      </c>
      <c r="J85" s="86"/>
      <c r="K85" s="141"/>
      <c r="L85" s="141"/>
      <c r="M85" s="141">
        <v>30</v>
      </c>
      <c r="N85" s="141">
        <v>15</v>
      </c>
      <c r="O85" s="95"/>
      <c r="P85" s="95"/>
      <c r="Q85" s="95"/>
      <c r="R85" s="95"/>
      <c r="S85" s="95"/>
      <c r="T85" s="95"/>
      <c r="U85" s="95"/>
      <c r="V85" s="95"/>
      <c r="W85" s="95"/>
      <c r="X85" s="95"/>
      <c r="Y85" s="95"/>
      <c r="Z85" s="95"/>
    </row>
    <row r="86" spans="1:91">
      <c r="A86" s="145"/>
      <c r="B86" s="141" t="s">
        <v>309</v>
      </c>
      <c r="C86" s="141"/>
      <c r="D86" s="141"/>
      <c r="E86" s="141"/>
      <c r="F86" s="141"/>
      <c r="G86" s="141"/>
      <c r="H86" s="141"/>
      <c r="I86" s="86">
        <v>92</v>
      </c>
      <c r="J86" s="86"/>
      <c r="K86" s="141"/>
      <c r="L86" s="141"/>
      <c r="M86" s="141">
        <v>60</v>
      </c>
      <c r="N86" s="141">
        <v>30</v>
      </c>
      <c r="O86" s="95"/>
      <c r="P86" s="95"/>
      <c r="Q86" s="95"/>
      <c r="R86" s="95"/>
      <c r="S86" s="95"/>
      <c r="T86" s="95"/>
      <c r="U86" s="95"/>
      <c r="V86" s="95"/>
      <c r="W86" s="95"/>
      <c r="X86" s="95"/>
      <c r="Y86" s="95"/>
      <c r="Z86" s="95"/>
    </row>
    <row r="87" spans="1:91">
      <c r="A87" s="145"/>
      <c r="B87" s="146" t="s">
        <v>310</v>
      </c>
      <c r="C87" s="141"/>
      <c r="D87" s="141"/>
      <c r="E87" s="141"/>
      <c r="F87" s="141"/>
      <c r="G87" s="141"/>
      <c r="H87" s="141"/>
      <c r="I87" s="86">
        <v>180</v>
      </c>
      <c r="J87" s="86"/>
      <c r="K87" s="141"/>
      <c r="L87" s="141"/>
      <c r="M87" s="141">
        <v>120</v>
      </c>
      <c r="N87" s="141">
        <v>60</v>
      </c>
      <c r="O87" s="95"/>
      <c r="P87" s="95"/>
      <c r="Q87" s="95"/>
      <c r="R87" s="95"/>
      <c r="S87" s="95"/>
      <c r="T87" s="95"/>
      <c r="U87" s="95"/>
      <c r="V87" s="95"/>
      <c r="W87" s="95"/>
      <c r="X87" s="95"/>
      <c r="Y87" s="95"/>
      <c r="Z87" s="95"/>
    </row>
    <row r="88" spans="1:91">
      <c r="A88" s="125"/>
      <c r="B88" s="147" t="s">
        <v>311</v>
      </c>
      <c r="C88" s="95"/>
      <c r="D88" s="148"/>
      <c r="E88" s="148"/>
      <c r="F88" s="148"/>
      <c r="G88" s="149"/>
      <c r="H88" s="116">
        <f>J88/I88*100</f>
        <v>51.638689048760988</v>
      </c>
      <c r="I88" s="148">
        <f t="shared" ref="I88:Z88" si="347">I8+I21+I32+I56+I65+I74</f>
        <v>7506</v>
      </c>
      <c r="J88" s="148">
        <f t="shared" si="347"/>
        <v>3876</v>
      </c>
      <c r="K88" s="148">
        <f t="shared" si="347"/>
        <v>1980</v>
      </c>
      <c r="L88" s="148">
        <f t="shared" si="347"/>
        <v>526</v>
      </c>
      <c r="M88" s="148">
        <f t="shared" si="347"/>
        <v>1440</v>
      </c>
      <c r="N88" s="148">
        <f t="shared" si="347"/>
        <v>3560</v>
      </c>
      <c r="O88" s="95">
        <f t="shared" si="347"/>
        <v>30</v>
      </c>
      <c r="P88" s="95">
        <f t="shared" si="347"/>
        <v>30</v>
      </c>
      <c r="Q88" s="95">
        <f t="shared" si="347"/>
        <v>30</v>
      </c>
      <c r="R88" s="95">
        <f t="shared" si="347"/>
        <v>30</v>
      </c>
      <c r="S88" s="95">
        <f t="shared" si="347"/>
        <v>28</v>
      </c>
      <c r="T88" s="95">
        <f t="shared" si="347"/>
        <v>28</v>
      </c>
      <c r="U88" s="95">
        <f t="shared" si="347"/>
        <v>28</v>
      </c>
      <c r="V88" s="95">
        <f t="shared" si="347"/>
        <v>28</v>
      </c>
      <c r="W88" s="95">
        <f t="shared" si="347"/>
        <v>28</v>
      </c>
      <c r="X88" s="95">
        <f t="shared" si="347"/>
        <v>28</v>
      </c>
      <c r="Y88" s="95">
        <f t="shared" si="347"/>
        <v>28</v>
      </c>
      <c r="Z88" s="95">
        <f t="shared" si="347"/>
        <v>28</v>
      </c>
    </row>
    <row r="89" spans="1:91">
      <c r="A89" s="150"/>
      <c r="B89" s="151"/>
      <c r="C89" s="95"/>
      <c r="D89" s="692" t="s">
        <v>312</v>
      </c>
      <c r="E89" s="692"/>
      <c r="F89" s="692"/>
      <c r="G89" s="692"/>
      <c r="H89" s="692"/>
      <c r="I89" s="152">
        <f>ROUND(I88/54,1)</f>
        <v>139</v>
      </c>
      <c r="J89" s="152"/>
      <c r="K89" s="152"/>
      <c r="L89" s="152"/>
      <c r="M89" s="97"/>
      <c r="N89" s="152"/>
      <c r="O89" s="97"/>
      <c r="P89" s="97"/>
      <c r="Q89" s="97"/>
      <c r="R89" s="97"/>
      <c r="S89" s="97"/>
      <c r="T89" s="97"/>
      <c r="U89" s="97"/>
      <c r="V89" s="97"/>
      <c r="W89" s="97"/>
      <c r="X89" s="97"/>
      <c r="Y89" s="97"/>
      <c r="Z89" s="97"/>
    </row>
    <row r="90" spans="1:91">
      <c r="A90" s="144"/>
      <c r="B90" s="153" t="s">
        <v>313</v>
      </c>
      <c r="C90" s="153"/>
      <c r="D90" s="153"/>
      <c r="E90" s="153"/>
      <c r="F90" s="154"/>
      <c r="G90" s="154"/>
      <c r="H90" s="154"/>
      <c r="I90" s="142">
        <f t="shared" ref="I90:N90" si="348">I8+I21+I32+I56+I65+I74</f>
        <v>7506</v>
      </c>
      <c r="J90" s="142">
        <f t="shared" si="348"/>
        <v>3876</v>
      </c>
      <c r="K90" s="142">
        <f t="shared" si="348"/>
        <v>1980</v>
      </c>
      <c r="L90" s="142">
        <f t="shared" si="348"/>
        <v>526</v>
      </c>
      <c r="M90" s="142">
        <f t="shared" si="348"/>
        <v>1440</v>
      </c>
      <c r="N90" s="142">
        <f t="shared" si="348"/>
        <v>3560</v>
      </c>
      <c r="O90" s="142">
        <f t="shared" ref="O90:Z90" si="349">O8+O21+O32+O56+O65</f>
        <v>30</v>
      </c>
      <c r="P90" s="142">
        <f t="shared" si="349"/>
        <v>30</v>
      </c>
      <c r="Q90" s="142">
        <f t="shared" si="349"/>
        <v>30</v>
      </c>
      <c r="R90" s="142">
        <f t="shared" si="349"/>
        <v>30</v>
      </c>
      <c r="S90" s="142">
        <f t="shared" si="349"/>
        <v>28</v>
      </c>
      <c r="T90" s="142">
        <f t="shared" si="349"/>
        <v>28</v>
      </c>
      <c r="U90" s="142">
        <f t="shared" si="349"/>
        <v>28</v>
      </c>
      <c r="V90" s="142">
        <f t="shared" si="349"/>
        <v>28</v>
      </c>
      <c r="W90" s="142">
        <f t="shared" si="349"/>
        <v>21</v>
      </c>
      <c r="X90" s="142">
        <f t="shared" si="349"/>
        <v>25</v>
      </c>
      <c r="Y90" s="142">
        <f t="shared" si="349"/>
        <v>28</v>
      </c>
      <c r="Z90" s="142">
        <f t="shared" si="349"/>
        <v>16</v>
      </c>
      <c r="AB90" s="155">
        <f t="shared" ref="AB90:AM90" si="350">SUM(AB8+AB21+AB32+AB56+AB65+AB74)</f>
        <v>4</v>
      </c>
      <c r="AC90" s="155">
        <f t="shared" si="350"/>
        <v>2</v>
      </c>
      <c r="AD90" s="155">
        <f t="shared" si="350"/>
        <v>5</v>
      </c>
      <c r="AE90" s="155">
        <f t="shared" si="350"/>
        <v>5</v>
      </c>
      <c r="AF90" s="155">
        <f t="shared" si="350"/>
        <v>1</v>
      </c>
      <c r="AG90" s="155">
        <f t="shared" si="350"/>
        <v>2</v>
      </c>
      <c r="AH90" s="155">
        <f t="shared" si="350"/>
        <v>4</v>
      </c>
      <c r="AI90" s="155">
        <f t="shared" si="350"/>
        <v>1</v>
      </c>
      <c r="AJ90" s="155">
        <f t="shared" si="350"/>
        <v>4</v>
      </c>
      <c r="AK90" s="155">
        <f t="shared" si="350"/>
        <v>4</v>
      </c>
      <c r="AL90" s="155">
        <f t="shared" si="350"/>
        <v>1</v>
      </c>
      <c r="AM90" s="155">
        <f t="shared" si="350"/>
        <v>1</v>
      </c>
      <c r="AN90" s="86"/>
      <c r="AO90" s="155">
        <f t="shared" ref="AO90:AZ90" si="351">SUM(AO8+AO21+AO32+AO56+AO65+AO74)</f>
        <v>5</v>
      </c>
      <c r="AP90" s="155">
        <f t="shared" si="351"/>
        <v>4</v>
      </c>
      <c r="AQ90" s="155">
        <f t="shared" si="351"/>
        <v>4</v>
      </c>
      <c r="AR90" s="155">
        <f t="shared" si="351"/>
        <v>3</v>
      </c>
      <c r="AS90" s="155">
        <f t="shared" si="351"/>
        <v>4</v>
      </c>
      <c r="AT90" s="155">
        <f t="shared" si="351"/>
        <v>6</v>
      </c>
      <c r="AU90" s="155">
        <f t="shared" si="351"/>
        <v>3</v>
      </c>
      <c r="AV90" s="155">
        <f t="shared" si="351"/>
        <v>4</v>
      </c>
      <c r="AW90" s="155">
        <f t="shared" si="351"/>
        <v>4</v>
      </c>
      <c r="AX90" s="155">
        <f t="shared" si="351"/>
        <v>3</v>
      </c>
      <c r="AY90" s="155">
        <f t="shared" si="351"/>
        <v>7</v>
      </c>
      <c r="AZ90" s="155">
        <f t="shared" si="351"/>
        <v>6</v>
      </c>
      <c r="BA90" s="86"/>
      <c r="BB90" s="155">
        <f t="shared" ref="BB90:BM90" si="352">SUM(BB8+BB21+BB32+BB56+BB65+BB74)</f>
        <v>0</v>
      </c>
      <c r="BC90" s="155">
        <f t="shared" si="352"/>
        <v>0</v>
      </c>
      <c r="BD90" s="155">
        <f t="shared" si="352"/>
        <v>0</v>
      </c>
      <c r="BE90" s="155">
        <f t="shared" si="352"/>
        <v>0</v>
      </c>
      <c r="BF90" s="155">
        <f t="shared" si="352"/>
        <v>0</v>
      </c>
      <c r="BG90" s="155">
        <f t="shared" si="352"/>
        <v>0</v>
      </c>
      <c r="BH90" s="155">
        <f t="shared" si="352"/>
        <v>1</v>
      </c>
      <c r="BI90" s="155">
        <f t="shared" si="352"/>
        <v>1</v>
      </c>
      <c r="BJ90" s="155">
        <f t="shared" si="352"/>
        <v>1</v>
      </c>
      <c r="BK90" s="155">
        <f t="shared" si="352"/>
        <v>1</v>
      </c>
      <c r="BL90" s="155">
        <f t="shared" si="352"/>
        <v>1</v>
      </c>
      <c r="BM90" s="155">
        <f t="shared" si="352"/>
        <v>1</v>
      </c>
      <c r="BN90" s="86"/>
      <c r="BO90" s="155">
        <f t="shared" ref="BO90:BZ90" si="353">SUM(BO8+BO21+BO32+BO56+BO65+BO74)</f>
        <v>0</v>
      </c>
      <c r="BP90" s="155">
        <f t="shared" si="353"/>
        <v>0</v>
      </c>
      <c r="BQ90" s="155">
        <f t="shared" si="353"/>
        <v>0</v>
      </c>
      <c r="BR90" s="155">
        <f t="shared" si="353"/>
        <v>1</v>
      </c>
      <c r="BS90" s="155">
        <f t="shared" si="353"/>
        <v>0</v>
      </c>
      <c r="BT90" s="155">
        <f t="shared" si="353"/>
        <v>2</v>
      </c>
      <c r="BU90" s="155">
        <f t="shared" si="353"/>
        <v>1</v>
      </c>
      <c r="BV90" s="155">
        <f t="shared" si="353"/>
        <v>1</v>
      </c>
      <c r="BW90" s="155">
        <f t="shared" si="353"/>
        <v>1</v>
      </c>
      <c r="BX90" s="155">
        <f t="shared" si="353"/>
        <v>1</v>
      </c>
      <c r="BY90" s="155">
        <f t="shared" si="353"/>
        <v>1</v>
      </c>
      <c r="BZ90" s="155">
        <f t="shared" si="353"/>
        <v>1</v>
      </c>
      <c r="CB90" s="155">
        <f t="shared" ref="CB90:CM90" si="354">SUM(CB8+CB21+CB32+CB56+CB65+CB74)</f>
        <v>4</v>
      </c>
      <c r="CC90" s="155">
        <f t="shared" si="354"/>
        <v>2</v>
      </c>
      <c r="CD90" s="155">
        <f t="shared" si="354"/>
        <v>8</v>
      </c>
      <c r="CE90" s="155">
        <f t="shared" si="354"/>
        <v>5</v>
      </c>
      <c r="CF90" s="155">
        <f t="shared" si="354"/>
        <v>3</v>
      </c>
      <c r="CG90" s="155">
        <f t="shared" si="354"/>
        <v>0</v>
      </c>
      <c r="CH90" s="155">
        <f t="shared" si="354"/>
        <v>3</v>
      </c>
      <c r="CI90" s="155">
        <f t="shared" si="354"/>
        <v>1</v>
      </c>
      <c r="CJ90" s="155">
        <f t="shared" si="354"/>
        <v>2</v>
      </c>
      <c r="CK90" s="155">
        <f t="shared" si="354"/>
        <v>2</v>
      </c>
      <c r="CL90" s="155">
        <f t="shared" si="354"/>
        <v>0</v>
      </c>
      <c r="CM90" s="155">
        <f t="shared" si="354"/>
        <v>1</v>
      </c>
    </row>
    <row r="91" spans="1:91">
      <c r="A91" s="144"/>
      <c r="B91" s="141" t="s">
        <v>170</v>
      </c>
      <c r="C91" s="86">
        <f>SUM(O91:Z91)</f>
        <v>6</v>
      </c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95"/>
      <c r="O91" s="86">
        <f t="shared" ref="O91:Z91" si="355">BB90</f>
        <v>0</v>
      </c>
      <c r="P91" s="86">
        <f t="shared" si="355"/>
        <v>0</v>
      </c>
      <c r="Q91" s="86">
        <f t="shared" si="355"/>
        <v>0</v>
      </c>
      <c r="R91" s="86">
        <f t="shared" si="355"/>
        <v>0</v>
      </c>
      <c r="S91" s="86">
        <f t="shared" si="355"/>
        <v>0</v>
      </c>
      <c r="T91" s="86">
        <f t="shared" si="355"/>
        <v>0</v>
      </c>
      <c r="U91" s="86">
        <f t="shared" si="355"/>
        <v>1</v>
      </c>
      <c r="V91" s="86">
        <f t="shared" si="355"/>
        <v>1</v>
      </c>
      <c r="W91" s="86">
        <f t="shared" si="355"/>
        <v>1</v>
      </c>
      <c r="X91" s="86">
        <f t="shared" si="355"/>
        <v>1</v>
      </c>
      <c r="Y91" s="86">
        <f t="shared" si="355"/>
        <v>1</v>
      </c>
      <c r="Z91" s="86">
        <f t="shared" si="355"/>
        <v>1</v>
      </c>
    </row>
    <row r="92" spans="1:91">
      <c r="A92" s="144"/>
      <c r="B92" s="141" t="s">
        <v>171</v>
      </c>
      <c r="C92" s="86">
        <f>SUM(O92:Z92)</f>
        <v>9</v>
      </c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95"/>
      <c r="O92" s="86">
        <f t="shared" ref="O92:Z92" si="356">BO90</f>
        <v>0</v>
      </c>
      <c r="P92" s="86">
        <f t="shared" si="356"/>
        <v>0</v>
      </c>
      <c r="Q92" s="86">
        <f t="shared" si="356"/>
        <v>0</v>
      </c>
      <c r="R92" s="86">
        <f t="shared" si="356"/>
        <v>1</v>
      </c>
      <c r="S92" s="86">
        <f t="shared" si="356"/>
        <v>0</v>
      </c>
      <c r="T92" s="86">
        <f t="shared" si="356"/>
        <v>2</v>
      </c>
      <c r="U92" s="86">
        <f t="shared" si="356"/>
        <v>1</v>
      </c>
      <c r="V92" s="86">
        <f t="shared" si="356"/>
        <v>1</v>
      </c>
      <c r="W92" s="86">
        <f t="shared" si="356"/>
        <v>1</v>
      </c>
      <c r="X92" s="86">
        <f t="shared" si="356"/>
        <v>1</v>
      </c>
      <c r="Y92" s="86">
        <f t="shared" si="356"/>
        <v>1</v>
      </c>
      <c r="Z92" s="86">
        <f t="shared" si="356"/>
        <v>1</v>
      </c>
    </row>
    <row r="93" spans="1:91">
      <c r="A93" s="144"/>
      <c r="B93" s="141" t="s">
        <v>314</v>
      </c>
      <c r="C93" s="86">
        <f>SUM(O93:Z93)</f>
        <v>31</v>
      </c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95"/>
      <c r="O93" s="86">
        <f t="shared" ref="O93:Z93" si="357">CB90</f>
        <v>4</v>
      </c>
      <c r="P93" s="86">
        <f t="shared" si="357"/>
        <v>2</v>
      </c>
      <c r="Q93" s="86">
        <f t="shared" si="357"/>
        <v>8</v>
      </c>
      <c r="R93" s="86">
        <f t="shared" si="357"/>
        <v>5</v>
      </c>
      <c r="S93" s="86">
        <f t="shared" si="357"/>
        <v>3</v>
      </c>
      <c r="T93" s="86">
        <f t="shared" si="357"/>
        <v>0</v>
      </c>
      <c r="U93" s="86">
        <f t="shared" si="357"/>
        <v>3</v>
      </c>
      <c r="V93" s="86">
        <f t="shared" si="357"/>
        <v>1</v>
      </c>
      <c r="W93" s="86">
        <f t="shared" si="357"/>
        <v>2</v>
      </c>
      <c r="X93" s="86">
        <f t="shared" si="357"/>
        <v>2</v>
      </c>
      <c r="Y93" s="86">
        <f t="shared" si="357"/>
        <v>0</v>
      </c>
      <c r="Z93" s="86">
        <f t="shared" si="357"/>
        <v>1</v>
      </c>
    </row>
    <row r="94" spans="1:91">
      <c r="A94" s="144"/>
      <c r="B94" s="141" t="s">
        <v>315</v>
      </c>
      <c r="C94" s="86">
        <f>SUM(O94:Z94)</f>
        <v>34</v>
      </c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95"/>
      <c r="O94" s="86">
        <f t="shared" ref="O94:Z94" si="358">AB90</f>
        <v>4</v>
      </c>
      <c r="P94" s="86">
        <f t="shared" si="358"/>
        <v>2</v>
      </c>
      <c r="Q94" s="86">
        <f t="shared" si="358"/>
        <v>5</v>
      </c>
      <c r="R94" s="86">
        <f t="shared" si="358"/>
        <v>5</v>
      </c>
      <c r="S94" s="86">
        <f t="shared" si="358"/>
        <v>1</v>
      </c>
      <c r="T94" s="86">
        <f t="shared" si="358"/>
        <v>2</v>
      </c>
      <c r="U94" s="86">
        <f t="shared" si="358"/>
        <v>4</v>
      </c>
      <c r="V94" s="86">
        <f t="shared" si="358"/>
        <v>1</v>
      </c>
      <c r="W94" s="86">
        <f t="shared" si="358"/>
        <v>4</v>
      </c>
      <c r="X94" s="86">
        <f t="shared" si="358"/>
        <v>4</v>
      </c>
      <c r="Y94" s="86">
        <f t="shared" si="358"/>
        <v>1</v>
      </c>
      <c r="Z94" s="86">
        <f t="shared" si="358"/>
        <v>1</v>
      </c>
    </row>
    <row r="95" spans="1:91">
      <c r="A95" s="135"/>
      <c r="B95" s="156" t="s">
        <v>169</v>
      </c>
      <c r="C95" s="157">
        <f>SUM(O95:Z95)</f>
        <v>53</v>
      </c>
      <c r="D95" s="158" t="s">
        <v>316</v>
      </c>
      <c r="E95" s="159"/>
      <c r="F95" s="159"/>
      <c r="G95" s="159"/>
      <c r="H95" s="159"/>
      <c r="I95" s="159"/>
      <c r="J95" s="159"/>
      <c r="K95" s="159"/>
      <c r="L95" s="159"/>
      <c r="M95" s="159"/>
      <c r="N95" s="138"/>
      <c r="O95" s="157">
        <f t="shared" ref="O95:Z95" si="359">AO90</f>
        <v>5</v>
      </c>
      <c r="P95" s="157">
        <f t="shared" si="359"/>
        <v>4</v>
      </c>
      <c r="Q95" s="157">
        <f t="shared" si="359"/>
        <v>4</v>
      </c>
      <c r="R95" s="157">
        <f t="shared" si="359"/>
        <v>3</v>
      </c>
      <c r="S95" s="157">
        <f t="shared" si="359"/>
        <v>4</v>
      </c>
      <c r="T95" s="157">
        <f t="shared" si="359"/>
        <v>6</v>
      </c>
      <c r="U95" s="157">
        <f t="shared" si="359"/>
        <v>3</v>
      </c>
      <c r="V95" s="157">
        <f t="shared" si="359"/>
        <v>4</v>
      </c>
      <c r="W95" s="157">
        <f t="shared" si="359"/>
        <v>4</v>
      </c>
      <c r="X95" s="157">
        <f t="shared" si="359"/>
        <v>3</v>
      </c>
      <c r="Y95" s="157">
        <f t="shared" si="359"/>
        <v>7</v>
      </c>
      <c r="Z95" s="157">
        <f t="shared" si="359"/>
        <v>6</v>
      </c>
    </row>
    <row r="96" spans="1:91">
      <c r="A96" s="160"/>
      <c r="B96" s="693" t="s">
        <v>317</v>
      </c>
      <c r="C96" s="693"/>
      <c r="D96" s="693"/>
      <c r="E96" s="694" t="s">
        <v>318</v>
      </c>
      <c r="F96" s="694"/>
      <c r="G96" s="694"/>
      <c r="H96" s="694"/>
      <c r="I96" s="694"/>
      <c r="J96" s="694"/>
      <c r="K96" s="694"/>
      <c r="L96" s="694"/>
      <c r="M96" s="639" t="s">
        <v>319</v>
      </c>
      <c r="N96" s="639"/>
      <c r="O96" s="639"/>
      <c r="P96" s="639"/>
      <c r="Q96" s="639"/>
      <c r="R96" s="639"/>
      <c r="S96" s="639"/>
      <c r="T96" s="161" t="s">
        <v>320</v>
      </c>
      <c r="U96" s="639" t="s">
        <v>321</v>
      </c>
      <c r="V96" s="639"/>
      <c r="W96" s="639"/>
      <c r="X96" s="639"/>
      <c r="Y96" s="639"/>
      <c r="Z96" s="639"/>
    </row>
    <row r="97" spans="1:26">
      <c r="A97" s="162"/>
      <c r="B97" s="163" t="s">
        <v>322</v>
      </c>
      <c r="C97" s="164" t="s">
        <v>320</v>
      </c>
      <c r="D97" s="165" t="s">
        <v>323</v>
      </c>
      <c r="E97" s="691" t="s">
        <v>322</v>
      </c>
      <c r="F97" s="691"/>
      <c r="G97" s="691"/>
      <c r="H97" s="691"/>
      <c r="I97" s="691"/>
      <c r="J97" s="691"/>
      <c r="K97" s="164" t="s">
        <v>320</v>
      </c>
      <c r="L97" s="165" t="s">
        <v>323</v>
      </c>
      <c r="M97" s="695" t="s">
        <v>324</v>
      </c>
      <c r="N97" s="695"/>
      <c r="O97" s="695"/>
      <c r="P97" s="695"/>
      <c r="Q97" s="695"/>
      <c r="R97" s="695"/>
      <c r="S97" s="695"/>
      <c r="T97" s="166"/>
      <c r="U97" s="697" t="s">
        <v>325</v>
      </c>
      <c r="V97" s="697"/>
      <c r="W97" s="697"/>
      <c r="X97" s="697"/>
      <c r="Y97" s="697"/>
      <c r="Z97" s="697"/>
    </row>
    <row r="98" spans="1:26">
      <c r="A98" s="160"/>
      <c r="B98" s="141" t="s">
        <v>308</v>
      </c>
      <c r="C98" s="92">
        <v>4</v>
      </c>
      <c r="D98" s="167">
        <v>1</v>
      </c>
      <c r="E98" s="690" t="s">
        <v>310</v>
      </c>
      <c r="F98" s="690"/>
      <c r="G98" s="690"/>
      <c r="H98" s="690"/>
      <c r="I98" s="690"/>
      <c r="J98" s="690"/>
      <c r="K98" s="98">
        <v>6</v>
      </c>
      <c r="L98" s="168">
        <v>4</v>
      </c>
      <c r="M98" s="78"/>
      <c r="N98" s="78"/>
      <c r="O98" s="78"/>
      <c r="P98" s="78"/>
      <c r="Q98" s="78"/>
      <c r="R98" s="78"/>
      <c r="S98" s="78"/>
      <c r="T98" s="169"/>
      <c r="X98" t="s">
        <v>326</v>
      </c>
    </row>
    <row r="99" spans="1:26">
      <c r="A99" s="160"/>
      <c r="B99" s="141" t="s">
        <v>309</v>
      </c>
      <c r="C99" s="92">
        <v>4</v>
      </c>
      <c r="D99" s="167">
        <v>2</v>
      </c>
      <c r="E99" s="690" t="s">
        <v>0</v>
      </c>
      <c r="F99" s="690"/>
      <c r="G99" s="690"/>
      <c r="H99" s="690"/>
      <c r="I99" s="690"/>
      <c r="J99" s="690"/>
      <c r="K99" s="92" t="s">
        <v>0</v>
      </c>
      <c r="L99" s="170" t="s">
        <v>0</v>
      </c>
      <c r="M99" s="689" t="s">
        <v>0</v>
      </c>
      <c r="N99" s="689"/>
      <c r="O99" s="689"/>
      <c r="P99" s="689"/>
      <c r="Q99" s="689"/>
      <c r="R99" s="689"/>
      <c r="S99" s="689"/>
      <c r="T99" s="171" t="s">
        <v>0</v>
      </c>
      <c r="U99" s="689" t="s">
        <v>327</v>
      </c>
      <c r="V99" s="689"/>
      <c r="W99" s="689"/>
      <c r="X99" s="689"/>
      <c r="Y99" s="689"/>
      <c r="Z99" s="689"/>
    </row>
    <row r="100" spans="1:26">
      <c r="A100" s="135"/>
      <c r="B100" s="156" t="s">
        <v>328</v>
      </c>
      <c r="C100" s="172">
        <v>2</v>
      </c>
      <c r="D100" s="173">
        <v>3</v>
      </c>
      <c r="E100" s="691" t="s">
        <v>0</v>
      </c>
      <c r="F100" s="691"/>
      <c r="G100" s="691"/>
      <c r="H100" s="691"/>
      <c r="I100" s="691"/>
      <c r="J100" s="691"/>
      <c r="K100" s="172" t="s">
        <v>0</v>
      </c>
      <c r="L100" s="174"/>
      <c r="M100" s="175"/>
      <c r="N100" s="175"/>
      <c r="O100" s="175"/>
      <c r="P100" s="175"/>
      <c r="Q100" s="175"/>
      <c r="R100" s="175"/>
      <c r="S100" s="175"/>
      <c r="T100" s="176"/>
      <c r="U100" s="697" t="s">
        <v>329</v>
      </c>
      <c r="V100" s="697"/>
      <c r="W100" s="697"/>
      <c r="X100" s="697"/>
      <c r="Y100" s="697"/>
      <c r="Z100" s="697"/>
    </row>
    <row r="102" spans="1:26">
      <c r="B102" s="177" t="s">
        <v>330</v>
      </c>
      <c r="C102" t="s">
        <v>331</v>
      </c>
    </row>
    <row r="103" spans="1:26">
      <c r="D103" s="85" t="s">
        <v>332</v>
      </c>
    </row>
    <row r="104" spans="1:26">
      <c r="C104" t="s">
        <v>333</v>
      </c>
    </row>
    <row r="105" spans="1:26">
      <c r="D105" s="85" t="s">
        <v>334</v>
      </c>
    </row>
    <row r="107" spans="1:26">
      <c r="B107" s="689" t="s">
        <v>335</v>
      </c>
      <c r="C107" s="689"/>
      <c r="D107" s="689"/>
      <c r="E107" s="689"/>
      <c r="F107" s="689"/>
      <c r="G107" s="689"/>
      <c r="H107" s="689"/>
      <c r="L107" s="78" t="s">
        <v>336</v>
      </c>
      <c r="M107" s="78"/>
      <c r="N107" s="78"/>
    </row>
    <row r="109" spans="1:26">
      <c r="B109" s="689" t="s">
        <v>337</v>
      </c>
      <c r="C109" s="689"/>
      <c r="D109" s="689"/>
      <c r="E109" s="78"/>
      <c r="F109" s="78"/>
      <c r="G109" s="78"/>
      <c r="H109" s="78"/>
      <c r="L109" t="s">
        <v>338</v>
      </c>
    </row>
    <row r="111" spans="1:26">
      <c r="B111" s="689" t="s">
        <v>339</v>
      </c>
      <c r="C111" s="689"/>
      <c r="D111" s="689"/>
      <c r="E111" s="689"/>
      <c r="F111" s="689"/>
      <c r="G111" s="689"/>
      <c r="H111" s="689"/>
      <c r="L111" t="s">
        <v>340</v>
      </c>
    </row>
  </sheetData>
  <sheetProtection selectLockedCells="1" selectUnlockedCells="1"/>
  <mergeCells count="37">
    <mergeCell ref="U3:W3"/>
    <mergeCell ref="X3:Z3"/>
    <mergeCell ref="BB5:BM5"/>
    <mergeCell ref="B1:Z1"/>
    <mergeCell ref="C2:G2"/>
    <mergeCell ref="H2:N2"/>
    <mergeCell ref="O2:Z2"/>
    <mergeCell ref="H3:H6"/>
    <mergeCell ref="O3:Q3"/>
    <mergeCell ref="R3:T3"/>
    <mergeCell ref="CB5:CM5"/>
    <mergeCell ref="AB6:AM6"/>
    <mergeCell ref="AO6:AZ6"/>
    <mergeCell ref="BB6:BM6"/>
    <mergeCell ref="BO6:BZ6"/>
    <mergeCell ref="AB5:AM5"/>
    <mergeCell ref="AO5:AZ5"/>
    <mergeCell ref="U100:Z100"/>
    <mergeCell ref="BO5:BZ5"/>
    <mergeCell ref="O5:Z5"/>
    <mergeCell ref="U96:Z96"/>
    <mergeCell ref="E97:J97"/>
    <mergeCell ref="M97:S97"/>
    <mergeCell ref="U99:Z99"/>
    <mergeCell ref="CB6:CM6"/>
    <mergeCell ref="U97:Z97"/>
    <mergeCell ref="M99:S99"/>
    <mergeCell ref="E100:J100"/>
    <mergeCell ref="D89:H89"/>
    <mergeCell ref="B96:D96"/>
    <mergeCell ref="E96:L96"/>
    <mergeCell ref="M96:S96"/>
    <mergeCell ref="B107:H107"/>
    <mergeCell ref="B109:D109"/>
    <mergeCell ref="B111:H111"/>
    <mergeCell ref="E98:J98"/>
    <mergeCell ref="E99:J99"/>
  </mergeCells>
  <printOptions horizontalCentered="1"/>
  <pageMargins left="0" right="0" top="0.59027777777777779" bottom="0" header="0.51180555555555551" footer="0.51180555555555551"/>
  <pageSetup paperSize="9" scale="32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K_PGS_01 (3)</vt:lpstr>
      <vt:lpstr>K_PGS_03</vt:lpstr>
      <vt:lpstr>Титульний аркуш</vt:lpstr>
      <vt:lpstr>Навчльний план</vt:lpstr>
      <vt:lpstr>RUPpgs03_з триместрами</vt:lpstr>
      <vt:lpstr>'RUPpgs03_з триместрами'!Excel_BuiltIn__FilterDatabase</vt:lpstr>
      <vt:lpstr>'Навчльний план'!Excel_BuiltIn__FilterDatabase</vt:lpstr>
      <vt:lpstr>'Навчльний план'!Заголовки_для_печати</vt:lpstr>
      <vt:lpstr>'K_PGS_01 (3)'!Область_печати</vt:lpstr>
      <vt:lpstr>K_PGS_03!Область_печати</vt:lpstr>
      <vt:lpstr>'Навчльний план'!Область_печати</vt:lpstr>
      <vt:lpstr>'Титульний аркуш'!Область_печати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2021-12-01T09:39:56Z</cp:lastPrinted>
  <dcterms:created xsi:type="dcterms:W3CDTF">2020-03-02T12:13:18Z</dcterms:created>
  <dcterms:modified xsi:type="dcterms:W3CDTF">2021-12-22T11:57:41Z</dcterms:modified>
</cp:coreProperties>
</file>